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 tabRatio="924"/>
  </bookViews>
  <sheets>
    <sheet name="50M R 3 P M" sheetId="1" r:id="rId1"/>
    <sheet name="50M R 3 P W" sheetId="2" r:id="rId2"/>
    <sheet name="50M R P M" sheetId="3" r:id="rId3"/>
    <sheet name="50M R P W" sheetId="4" r:id="rId4"/>
    <sheet name="10M R M" sheetId="5" r:id="rId5"/>
    <sheet name="10M R W" sheetId="6" r:id="rId6"/>
    <sheet name="25M R F P J M" sheetId="16" state="hidden" r:id="rId7"/>
    <sheet name="25M C F P M" sheetId="8" r:id="rId8"/>
    <sheet name="25M R F P M" sheetId="7" r:id="rId9"/>
    <sheet name="25M S P W" sheetId="9" r:id="rId10"/>
    <sheet name="25M S P J M" sheetId="10" r:id="rId11"/>
    <sheet name="25M S P M" sheetId="11" r:id="rId12"/>
    <sheet name="50M P M" sheetId="12" r:id="rId13"/>
    <sheet name="10M P M" sheetId="14" r:id="rId14"/>
    <sheet name="10M P W" sheetId="15" r:id="rId15"/>
  </sheets>
  <calcPr calcId="124519"/>
</workbook>
</file>

<file path=xl/calcChain.xml><?xml version="1.0" encoding="utf-8"?>
<calcChain xmlns="http://schemas.openxmlformats.org/spreadsheetml/2006/main">
  <c r="AA63" i="6"/>
  <c r="W63"/>
  <c r="V26" i="5"/>
  <c r="Z26" s="1"/>
  <c r="W88" i="6" l="1"/>
  <c r="AA88" s="1"/>
  <c r="AA77"/>
  <c r="W77"/>
  <c r="W58"/>
  <c r="AA58" s="1"/>
  <c r="W68"/>
  <c r="AA68" s="1"/>
  <c r="W75"/>
  <c r="AA75" s="1"/>
  <c r="W82"/>
  <c r="AA82" s="1"/>
  <c r="AA69"/>
  <c r="W69"/>
  <c r="W50"/>
  <c r="AA50" s="1"/>
  <c r="W51"/>
  <c r="AA51" s="1"/>
  <c r="AA49"/>
  <c r="W49"/>
  <c r="W83"/>
  <c r="AA83" s="1"/>
  <c r="W31"/>
  <c r="AA31" s="1"/>
  <c r="U23" i="2"/>
  <c r="X17" i="7"/>
  <c r="U17"/>
  <c r="Y34" i="12" l="1"/>
  <c r="U34"/>
  <c r="P24" i="8"/>
  <c r="U31" i="9"/>
  <c r="U35"/>
  <c r="U24"/>
  <c r="U29"/>
  <c r="U34"/>
  <c r="U32"/>
  <c r="U26"/>
  <c r="U13"/>
  <c r="T30" i="1"/>
  <c r="T31"/>
  <c r="Q28" i="4"/>
  <c r="R28" s="1"/>
  <c r="Q27"/>
  <c r="R27" s="1"/>
  <c r="Q39"/>
  <c r="Q37"/>
  <c r="Q33"/>
  <c r="Q34"/>
  <c r="Q31"/>
  <c r="Q29"/>
  <c r="Q21"/>
  <c r="Q25"/>
  <c r="Q17"/>
  <c r="Q20"/>
  <c r="Q8"/>
  <c r="Q5"/>
  <c r="Q10"/>
  <c r="Q6"/>
  <c r="Q7"/>
  <c r="R35"/>
  <c r="R38"/>
  <c r="R12"/>
  <c r="Q27" i="11"/>
  <c r="U46" i="3"/>
  <c r="Z46" s="1"/>
  <c r="U48"/>
  <c r="Z48" s="1"/>
  <c r="U40"/>
  <c r="Z40" s="1"/>
  <c r="U16"/>
  <c r="Z16" s="1"/>
  <c r="U31" i="7"/>
  <c r="X31" s="1"/>
  <c r="X30"/>
  <c r="U30"/>
  <c r="U22"/>
  <c r="X22" s="1"/>
  <c r="U24" i="12"/>
  <c r="Y24" s="1"/>
  <c r="Q34" i="11"/>
  <c r="Q24"/>
  <c r="Q18"/>
  <c r="Q36"/>
  <c r="Q37"/>
  <c r="Q38"/>
  <c r="Q33"/>
  <c r="Q35"/>
  <c r="Q31"/>
  <c r="Q29"/>
  <c r="Q32"/>
  <c r="X92" i="14"/>
  <c r="U92"/>
  <c r="U90"/>
  <c r="X90" s="1"/>
  <c r="U10"/>
  <c r="X10" s="1"/>
  <c r="X65"/>
  <c r="U65"/>
  <c r="X71"/>
  <c r="U71"/>
  <c r="X91"/>
  <c r="U91"/>
  <c r="X89"/>
  <c r="U89"/>
  <c r="X60"/>
  <c r="U60"/>
  <c r="U59"/>
  <c r="X59" s="1"/>
  <c r="X35"/>
  <c r="U35"/>
  <c r="U12"/>
  <c r="X12" s="1"/>
  <c r="U17" i="15"/>
  <c r="U54"/>
  <c r="U14"/>
  <c r="U24"/>
  <c r="U13"/>
  <c r="U48"/>
  <c r="U39"/>
  <c r="O19" i="10" l="1"/>
  <c r="O21"/>
  <c r="O20"/>
  <c r="O18"/>
  <c r="O14"/>
  <c r="O17"/>
  <c r="O16"/>
  <c r="O15"/>
  <c r="O13"/>
  <c r="O9"/>
  <c r="O11"/>
  <c r="O6"/>
  <c r="O28" i="8"/>
  <c r="P28" s="1"/>
  <c r="O17"/>
  <c r="P17" s="1"/>
  <c r="O29"/>
  <c r="P29" s="1"/>
  <c r="O26"/>
  <c r="P26" s="1"/>
  <c r="O27"/>
  <c r="O23"/>
  <c r="O20"/>
  <c r="O21"/>
  <c r="O18"/>
  <c r="O19"/>
  <c r="O16"/>
  <c r="O14"/>
  <c r="O12"/>
  <c r="O11"/>
  <c r="O10"/>
  <c r="O8"/>
  <c r="O9"/>
  <c r="O6"/>
  <c r="O5"/>
  <c r="U30" i="2" l="1"/>
  <c r="U25"/>
  <c r="U9"/>
  <c r="P15" i="8"/>
  <c r="U43" i="15"/>
  <c r="U50"/>
  <c r="V41" i="5"/>
  <c r="Z41" s="1"/>
  <c r="U13" i="7"/>
  <c r="X13" s="1"/>
  <c r="R30" i="4"/>
  <c r="U33" i="9"/>
  <c r="U56" i="15"/>
  <c r="U46"/>
  <c r="Q23" i="11"/>
  <c r="Q21"/>
  <c r="Q22"/>
  <c r="P14" i="8"/>
  <c r="P27"/>
  <c r="O7" i="10"/>
  <c r="O5"/>
  <c r="O10"/>
  <c r="O12"/>
  <c r="O8"/>
  <c r="P22" i="8" l="1"/>
  <c r="P19"/>
  <c r="P23"/>
  <c r="P25"/>
  <c r="P16"/>
  <c r="P20"/>
  <c r="P18"/>
  <c r="P21"/>
  <c r="P12"/>
  <c r="P13"/>
  <c r="P8"/>
  <c r="P10"/>
  <c r="P7"/>
  <c r="P11"/>
  <c r="P9"/>
  <c r="P5"/>
  <c r="P6"/>
  <c r="Q20" i="11"/>
  <c r="Q28"/>
  <c r="Q25"/>
  <c r="Q26"/>
  <c r="Q30"/>
  <c r="Q14"/>
  <c r="Q17"/>
  <c r="Q6"/>
  <c r="Q19"/>
  <c r="Q12"/>
  <c r="Q13"/>
  <c r="Q15"/>
  <c r="Q16"/>
  <c r="Q7"/>
  <c r="Q9"/>
  <c r="Q11"/>
  <c r="Q10"/>
  <c r="Q8"/>
  <c r="Q5"/>
  <c r="R29" i="4"/>
  <c r="R11"/>
  <c r="R39"/>
  <c r="R37"/>
  <c r="R19"/>
  <c r="R31"/>
  <c r="R33"/>
  <c r="R13"/>
  <c r="R21"/>
  <c r="R36"/>
  <c r="R18"/>
  <c r="R34"/>
  <c r="R24"/>
  <c r="R23"/>
  <c r="R32"/>
  <c r="R17"/>
  <c r="R26"/>
  <c r="R20"/>
  <c r="R22"/>
  <c r="R14"/>
  <c r="R16"/>
  <c r="R25"/>
  <c r="R15"/>
  <c r="R7"/>
  <c r="R6"/>
  <c r="R8"/>
  <c r="R9"/>
  <c r="R5"/>
  <c r="R10"/>
  <c r="W27" i="6"/>
  <c r="AA27" s="1"/>
  <c r="V72" i="5"/>
  <c r="Z72" s="1"/>
  <c r="U55" i="15"/>
  <c r="U30" i="9"/>
  <c r="W37" i="6"/>
  <c r="AA37" s="1"/>
  <c r="U35" i="12"/>
  <c r="Y35" s="1"/>
  <c r="U84" i="14"/>
  <c r="X84" s="1"/>
  <c r="U96"/>
  <c r="X96" s="1"/>
  <c r="U83"/>
  <c r="X83" s="1"/>
  <c r="U80"/>
  <c r="X80" s="1"/>
  <c r="U88"/>
  <c r="X88" s="1"/>
  <c r="U40"/>
  <c r="X40" s="1"/>
  <c r="U62"/>
  <c r="X62" s="1"/>
  <c r="U55"/>
  <c r="X55" s="1"/>
  <c r="U95"/>
  <c r="X95" s="1"/>
  <c r="U57"/>
  <c r="X57" s="1"/>
  <c r="U38" i="3"/>
  <c r="Z38" s="1"/>
  <c r="T29" i="1"/>
  <c r="U29" i="12"/>
  <c r="Y29" s="1"/>
  <c r="V70" i="5"/>
  <c r="Z70" s="1"/>
  <c r="W89" i="6"/>
  <c r="AA89" s="1"/>
  <c r="W95"/>
  <c r="AA95" s="1"/>
  <c r="W53"/>
  <c r="AA53" s="1"/>
  <c r="W90"/>
  <c r="AA90" s="1"/>
  <c r="W92"/>
  <c r="AA92" s="1"/>
  <c r="W94"/>
  <c r="AA94" s="1"/>
  <c r="W85"/>
  <c r="AA85" s="1"/>
  <c r="W81"/>
  <c r="AA81" s="1"/>
  <c r="W86"/>
  <c r="AA86" s="1"/>
  <c r="W91"/>
  <c r="AA91" s="1"/>
  <c r="W64"/>
  <c r="AA64" s="1"/>
  <c r="W35"/>
  <c r="AA35" s="1"/>
  <c r="W80"/>
  <c r="AA80" s="1"/>
  <c r="W41"/>
  <c r="AA41" s="1"/>
  <c r="W71"/>
  <c r="AA71" s="1"/>
  <c r="W74"/>
  <c r="AA74" s="1"/>
  <c r="W66"/>
  <c r="AA66" s="1"/>
  <c r="W30"/>
  <c r="AA30" s="1"/>
  <c r="W45"/>
  <c r="AA45" s="1"/>
  <c r="W73"/>
  <c r="AA73" s="1"/>
  <c r="W84"/>
  <c r="AA84" s="1"/>
  <c r="W52"/>
  <c r="AA52" s="1"/>
  <c r="W56"/>
  <c r="AA56" s="1"/>
  <c r="W79"/>
  <c r="AA79" s="1"/>
  <c r="W65"/>
  <c r="AA65" s="1"/>
  <c r="W70"/>
  <c r="AA70" s="1"/>
  <c r="W78"/>
  <c r="AA78" s="1"/>
  <c r="W93"/>
  <c r="AA93" s="1"/>
  <c r="W48"/>
  <c r="AA48" s="1"/>
  <c r="W55"/>
  <c r="AA55" s="1"/>
  <c r="W72"/>
  <c r="AA72" s="1"/>
  <c r="W40"/>
  <c r="AA40" s="1"/>
  <c r="W67"/>
  <c r="AA67" s="1"/>
  <c r="W87"/>
  <c r="AA87" s="1"/>
  <c r="W76"/>
  <c r="AA76" s="1"/>
  <c r="W60"/>
  <c r="AA60" s="1"/>
  <c r="W59"/>
  <c r="AA59" s="1"/>
  <c r="W57"/>
  <c r="AA57" s="1"/>
  <c r="W32"/>
  <c r="AA32" s="1"/>
  <c r="W62"/>
  <c r="AA62" s="1"/>
  <c r="W38"/>
  <c r="AA38" s="1"/>
  <c r="W47"/>
  <c r="AA47" s="1"/>
  <c r="W39"/>
  <c r="AA39" s="1"/>
  <c r="W61"/>
  <c r="AA61" s="1"/>
  <c r="W54"/>
  <c r="AA54" s="1"/>
  <c r="W34"/>
  <c r="AA34" s="1"/>
  <c r="W33"/>
  <c r="AA33" s="1"/>
  <c r="W29"/>
  <c r="AA29" s="1"/>
  <c r="W19"/>
  <c r="AA19" s="1"/>
  <c r="W46"/>
  <c r="AA46" s="1"/>
  <c r="W36"/>
  <c r="AA36" s="1"/>
  <c r="W16"/>
  <c r="AA16" s="1"/>
  <c r="W18"/>
  <c r="AA18" s="1"/>
  <c r="W24"/>
  <c r="AA24" s="1"/>
  <c r="W21"/>
  <c r="AA21" s="1"/>
  <c r="W17"/>
  <c r="AA17" s="1"/>
  <c r="W9"/>
  <c r="AA9" s="1"/>
  <c r="W25"/>
  <c r="AA25" s="1"/>
  <c r="W15"/>
  <c r="AA15" s="1"/>
  <c r="W8"/>
  <c r="AA8" s="1"/>
  <c r="W28"/>
  <c r="AA28" s="1"/>
  <c r="W44"/>
  <c r="AA44" s="1"/>
  <c r="W22"/>
  <c r="AA22" s="1"/>
  <c r="W11"/>
  <c r="AA11" s="1"/>
  <c r="W43"/>
  <c r="AA43" s="1"/>
  <c r="W42"/>
  <c r="AA42" s="1"/>
  <c r="W23"/>
  <c r="AA23" s="1"/>
  <c r="W7"/>
  <c r="AA7" s="1"/>
  <c r="W13"/>
  <c r="AA13" s="1"/>
  <c r="W26"/>
  <c r="AA26" s="1"/>
  <c r="W20"/>
  <c r="AA20" s="1"/>
  <c r="W14"/>
  <c r="AA14" s="1"/>
  <c r="W10"/>
  <c r="AA10" s="1"/>
  <c r="W12"/>
  <c r="AA12" s="1"/>
  <c r="W5"/>
  <c r="AA5" s="1"/>
  <c r="W6"/>
  <c r="AA6" s="1"/>
  <c r="V89" i="5"/>
  <c r="Z89" s="1"/>
  <c r="U20" i="7"/>
  <c r="X20" s="1"/>
  <c r="V34" i="5"/>
  <c r="Z34" s="1"/>
  <c r="V58"/>
  <c r="Z58" s="1"/>
  <c r="V77"/>
  <c r="Z77" s="1"/>
  <c r="V85"/>
  <c r="Z85" s="1"/>
  <c r="V84"/>
  <c r="Z84" s="1"/>
  <c r="V82"/>
  <c r="Z82" s="1"/>
  <c r="V90"/>
  <c r="Z90" s="1"/>
  <c r="V88"/>
  <c r="Z88" s="1"/>
  <c r="V87"/>
  <c r="Z87" s="1"/>
  <c r="V76"/>
  <c r="Z76" s="1"/>
  <c r="V30"/>
  <c r="Z30" s="1"/>
  <c r="V86"/>
  <c r="Z86" s="1"/>
  <c r="V64"/>
  <c r="Z64" s="1"/>
  <c r="V74"/>
  <c r="Z74" s="1"/>
  <c r="V78"/>
  <c r="Z78" s="1"/>
  <c r="V59"/>
  <c r="Z59" s="1"/>
  <c r="V83"/>
  <c r="Z83" s="1"/>
  <c r="V73"/>
  <c r="Z73" s="1"/>
  <c r="V81"/>
  <c r="Z81" s="1"/>
  <c r="V60"/>
  <c r="Z60" s="1"/>
  <c r="V66"/>
  <c r="Z66" s="1"/>
  <c r="V50"/>
  <c r="Z50" s="1"/>
  <c r="V69"/>
  <c r="Z69" s="1"/>
  <c r="V71"/>
  <c r="Z71" s="1"/>
  <c r="V44"/>
  <c r="Z44" s="1"/>
  <c r="V65"/>
  <c r="Z65" s="1"/>
  <c r="V80"/>
  <c r="Z80" s="1"/>
  <c r="V63"/>
  <c r="Z63" s="1"/>
  <c r="V75"/>
  <c r="Z75" s="1"/>
  <c r="V46"/>
  <c r="Z46" s="1"/>
  <c r="V15"/>
  <c r="Z15" s="1"/>
  <c r="V52"/>
  <c r="Z52" s="1"/>
  <c r="V45"/>
  <c r="Z45" s="1"/>
  <c r="V51"/>
  <c r="Z51" s="1"/>
  <c r="V79"/>
  <c r="Z79" s="1"/>
  <c r="V40"/>
  <c r="Z40" s="1"/>
  <c r="V67"/>
  <c r="Z67" s="1"/>
  <c r="V68"/>
  <c r="Z68" s="1"/>
  <c r="V55"/>
  <c r="Z55" s="1"/>
  <c r="V56"/>
  <c r="Z56" s="1"/>
  <c r="V49"/>
  <c r="Z49" s="1"/>
  <c r="V57"/>
  <c r="Z57" s="1"/>
  <c r="V31"/>
  <c r="Z31" s="1"/>
  <c r="V23"/>
  <c r="Z23" s="1"/>
  <c r="V25"/>
  <c r="Z25" s="1"/>
  <c r="V53"/>
  <c r="Z53" s="1"/>
  <c r="V36"/>
  <c r="Z36" s="1"/>
  <c r="V47"/>
  <c r="Z47" s="1"/>
  <c r="V62"/>
  <c r="Z62" s="1"/>
  <c r="V42"/>
  <c r="Z42" s="1"/>
  <c r="V27"/>
  <c r="Z27" s="1"/>
  <c r="V54"/>
  <c r="Z54" s="1"/>
  <c r="V20"/>
  <c r="Z20" s="1"/>
  <c r="V61"/>
  <c r="Z61" s="1"/>
  <c r="V24"/>
  <c r="Z24" s="1"/>
  <c r="V48"/>
  <c r="Z48" s="1"/>
  <c r="V19"/>
  <c r="Z19" s="1"/>
  <c r="V35"/>
  <c r="Z35" s="1"/>
  <c r="V38"/>
  <c r="Z38" s="1"/>
  <c r="V17"/>
  <c r="Z17" s="1"/>
  <c r="V21"/>
  <c r="Z21" s="1"/>
  <c r="V28"/>
  <c r="Z28" s="1"/>
  <c r="V43"/>
  <c r="Z43" s="1"/>
  <c r="V29"/>
  <c r="Z29" s="1"/>
  <c r="V37"/>
  <c r="Z37" s="1"/>
  <c r="V18"/>
  <c r="Z18" s="1"/>
  <c r="V7"/>
  <c r="Z7" s="1"/>
  <c r="V16"/>
  <c r="Z16" s="1"/>
  <c r="V39"/>
  <c r="Z39" s="1"/>
  <c r="V32"/>
  <c r="Z32" s="1"/>
  <c r="V12"/>
  <c r="Z12" s="1"/>
  <c r="V22"/>
  <c r="Z22" s="1"/>
  <c r="V33"/>
  <c r="Z33" s="1"/>
  <c r="V6"/>
  <c r="Z6" s="1"/>
  <c r="V14"/>
  <c r="Z14" s="1"/>
  <c r="V13"/>
  <c r="Z13" s="1"/>
  <c r="V9"/>
  <c r="Z9" s="1"/>
  <c r="V11"/>
  <c r="Z11" s="1"/>
  <c r="V8"/>
  <c r="Z8" s="1"/>
  <c r="V10"/>
  <c r="Z10" s="1"/>
  <c r="V5"/>
  <c r="Z5" s="1"/>
  <c r="U25" i="7"/>
  <c r="X25" s="1"/>
  <c r="U73" i="14" l="1"/>
  <c r="X73" s="1"/>
  <c r="U58"/>
  <c r="X58" s="1"/>
  <c r="U64"/>
  <c r="X64" s="1"/>
  <c r="U85"/>
  <c r="X85" s="1"/>
  <c r="U94"/>
  <c r="X94" s="1"/>
  <c r="U75"/>
  <c r="X75" s="1"/>
  <c r="U68"/>
  <c r="X68" s="1"/>
  <c r="U81"/>
  <c r="X81" s="1"/>
  <c r="U93"/>
  <c r="X93" s="1"/>
  <c r="U66"/>
  <c r="X66" s="1"/>
  <c r="U79"/>
  <c r="X79" s="1"/>
  <c r="U77"/>
  <c r="X77" s="1"/>
  <c r="U56"/>
  <c r="X56" s="1"/>
  <c r="U74"/>
  <c r="X74" s="1"/>
  <c r="U69"/>
  <c r="X69" s="1"/>
  <c r="U72"/>
  <c r="X72" s="1"/>
  <c r="U63"/>
  <c r="X63" s="1"/>
  <c r="U67"/>
  <c r="X67" s="1"/>
  <c r="U49"/>
  <c r="X49" s="1"/>
  <c r="U86"/>
  <c r="X86" s="1"/>
  <c r="U76"/>
  <c r="X76" s="1"/>
  <c r="U78"/>
  <c r="X78" s="1"/>
  <c r="U47"/>
  <c r="X47" s="1"/>
  <c r="U48"/>
  <c r="X48" s="1"/>
  <c r="U50"/>
  <c r="X50" s="1"/>
  <c r="U53"/>
  <c r="X53" s="1"/>
  <c r="U82"/>
  <c r="X82" s="1"/>
  <c r="U52"/>
  <c r="X52" s="1"/>
  <c r="U30"/>
  <c r="X30" s="1"/>
  <c r="U87"/>
  <c r="X87" s="1"/>
  <c r="U54"/>
  <c r="X54" s="1"/>
  <c r="U70"/>
  <c r="X70" s="1"/>
  <c r="U51"/>
  <c r="X51" s="1"/>
  <c r="U61"/>
  <c r="X61" s="1"/>
  <c r="U43"/>
  <c r="X43" s="1"/>
  <c r="U45"/>
  <c r="X45" s="1"/>
  <c r="U22"/>
  <c r="X22" s="1"/>
  <c r="U38"/>
  <c r="X38" s="1"/>
  <c r="U16"/>
  <c r="X16" s="1"/>
  <c r="U27"/>
  <c r="X27" s="1"/>
  <c r="U31"/>
  <c r="X31" s="1"/>
  <c r="U32"/>
  <c r="X32" s="1"/>
  <c r="U29"/>
  <c r="X29" s="1"/>
  <c r="U24"/>
  <c r="X24" s="1"/>
  <c r="U14"/>
  <c r="X14" s="1"/>
  <c r="U39"/>
  <c r="X39" s="1"/>
  <c r="U37"/>
  <c r="X37" s="1"/>
  <c r="U44"/>
  <c r="X44" s="1"/>
  <c r="U34"/>
  <c r="X34" s="1"/>
  <c r="U15"/>
  <c r="X15" s="1"/>
  <c r="U11"/>
  <c r="X11" s="1"/>
  <c r="U41"/>
  <c r="X41" s="1"/>
  <c r="U36"/>
  <c r="X36" s="1"/>
  <c r="U9"/>
  <c r="X9" s="1"/>
  <c r="U21"/>
  <c r="X21" s="1"/>
  <c r="U26"/>
  <c r="X26" s="1"/>
  <c r="U46"/>
  <c r="X46" s="1"/>
  <c r="U33"/>
  <c r="X33" s="1"/>
  <c r="U28"/>
  <c r="X28" s="1"/>
  <c r="U17"/>
  <c r="X17" s="1"/>
  <c r="U13"/>
  <c r="X13" s="1"/>
  <c r="U18"/>
  <c r="X18" s="1"/>
  <c r="U23"/>
  <c r="X23" s="1"/>
  <c r="U42"/>
  <c r="X42" s="1"/>
  <c r="U19"/>
  <c r="X19" s="1"/>
  <c r="U20"/>
  <c r="X20" s="1"/>
  <c r="U6"/>
  <c r="X6" s="1"/>
  <c r="U7"/>
  <c r="X7" s="1"/>
  <c r="U25"/>
  <c r="X25" s="1"/>
  <c r="U8"/>
  <c r="X8" s="1"/>
  <c r="U5"/>
  <c r="X5" s="1"/>
  <c r="U57" i="15"/>
  <c r="U53"/>
  <c r="U52"/>
  <c r="U49"/>
  <c r="U42"/>
  <c r="U44"/>
  <c r="U51"/>
  <c r="U47"/>
  <c r="U45"/>
  <c r="U29"/>
  <c r="U40"/>
  <c r="U37"/>
  <c r="U41"/>
  <c r="U26"/>
  <c r="U33"/>
  <c r="U35"/>
  <c r="U31"/>
  <c r="U28"/>
  <c r="U32"/>
  <c r="U34"/>
  <c r="U27"/>
  <c r="U38" l="1"/>
  <c r="U30"/>
  <c r="U23"/>
  <c r="U36"/>
  <c r="U7"/>
  <c r="U22"/>
  <c r="U25"/>
  <c r="U19"/>
  <c r="U18"/>
  <c r="U21"/>
  <c r="U20"/>
  <c r="U16"/>
  <c r="U9"/>
  <c r="U11"/>
  <c r="U15"/>
  <c r="U12"/>
  <c r="U10"/>
  <c r="U6"/>
  <c r="U8"/>
  <c r="U5"/>
  <c r="U36" i="12"/>
  <c r="U32"/>
  <c r="U33"/>
  <c r="U31"/>
  <c r="U30"/>
  <c r="U28"/>
  <c r="U21"/>
  <c r="U26"/>
  <c r="U27"/>
  <c r="U20"/>
  <c r="Y20" s="1"/>
  <c r="U18"/>
  <c r="U23"/>
  <c r="U22"/>
  <c r="U17"/>
  <c r="U19"/>
  <c r="U14"/>
  <c r="U25"/>
  <c r="U12"/>
  <c r="U16"/>
  <c r="U13"/>
  <c r="U15"/>
  <c r="U9"/>
  <c r="U8"/>
  <c r="U11"/>
  <c r="U10"/>
  <c r="U7"/>
  <c r="U6"/>
  <c r="U5"/>
  <c r="U27" i="9"/>
  <c r="Y33" i="12" l="1"/>
  <c r="Y19"/>
  <c r="Y16"/>
  <c r="Y6"/>
  <c r="Y23"/>
  <c r="Y28"/>
  <c r="Y15"/>
  <c r="Y25"/>
  <c r="Y36"/>
  <c r="Y7"/>
  <c r="Y9"/>
  <c r="Y17"/>
  <c r="Y18"/>
  <c r="Y30"/>
  <c r="Y5"/>
  <c r="Y14"/>
  <c r="Y22"/>
  <c r="Y21"/>
  <c r="Y31"/>
  <c r="Y32"/>
  <c r="Y12"/>
  <c r="Y10"/>
  <c r="Y11"/>
  <c r="Y27"/>
  <c r="Y13"/>
  <c r="Y26"/>
  <c r="Y8"/>
  <c r="U28" i="9"/>
  <c r="U25"/>
  <c r="U21"/>
  <c r="U23"/>
  <c r="U19"/>
  <c r="U20"/>
  <c r="U17"/>
  <c r="U22"/>
  <c r="U18"/>
  <c r="U14"/>
  <c r="U15"/>
  <c r="U16"/>
  <c r="U11"/>
  <c r="U9"/>
  <c r="U12"/>
  <c r="U10"/>
  <c r="U8"/>
  <c r="U5"/>
  <c r="U6"/>
  <c r="U7"/>
  <c r="X29" i="7"/>
  <c r="U29"/>
  <c r="U27"/>
  <c r="X27" s="1"/>
  <c r="U28"/>
  <c r="X28" s="1"/>
  <c r="U26"/>
  <c r="X26" s="1"/>
  <c r="U24"/>
  <c r="X24" s="1"/>
  <c r="U23"/>
  <c r="X23" s="1"/>
  <c r="U21"/>
  <c r="X21" s="1"/>
  <c r="U19"/>
  <c r="X19" s="1"/>
  <c r="U18"/>
  <c r="X18" s="1"/>
  <c r="U8"/>
  <c r="X8" s="1"/>
  <c r="U14"/>
  <c r="X14" s="1"/>
  <c r="U16"/>
  <c r="X16" s="1"/>
  <c r="U15"/>
  <c r="X15" s="1"/>
  <c r="U9"/>
  <c r="X9" s="1"/>
  <c r="U12"/>
  <c r="X12" s="1"/>
  <c r="U6"/>
  <c r="X6" s="1"/>
  <c r="U7"/>
  <c r="X7" s="1"/>
  <c r="U10"/>
  <c r="X10" s="1"/>
  <c r="U11"/>
  <c r="X11" s="1"/>
  <c r="U5"/>
  <c r="X5" s="1"/>
  <c r="Z47" i="3"/>
  <c r="U47"/>
  <c r="U49"/>
  <c r="U44"/>
  <c r="U45"/>
  <c r="U36"/>
  <c r="U42"/>
  <c r="U41"/>
  <c r="U37"/>
  <c r="U39"/>
  <c r="U43"/>
  <c r="U27"/>
  <c r="U34"/>
  <c r="U30"/>
  <c r="U35"/>
  <c r="U29"/>
  <c r="U25"/>
  <c r="U32"/>
  <c r="U33"/>
  <c r="U26"/>
  <c r="U20"/>
  <c r="U31"/>
  <c r="U24"/>
  <c r="U28"/>
  <c r="U23"/>
  <c r="U18"/>
  <c r="U22"/>
  <c r="U21"/>
  <c r="U17"/>
  <c r="U19"/>
  <c r="U11"/>
  <c r="U14"/>
  <c r="U15"/>
  <c r="U13"/>
  <c r="U9"/>
  <c r="Z9" s="1"/>
  <c r="U12"/>
  <c r="Z12" s="1"/>
  <c r="U10"/>
  <c r="Z10" s="1"/>
  <c r="U7"/>
  <c r="Z7" s="1"/>
  <c r="U8"/>
  <c r="Z8" s="1"/>
  <c r="U6"/>
  <c r="Z6" s="1"/>
  <c r="U5"/>
  <c r="Z5" s="1"/>
  <c r="U27" i="2"/>
  <c r="U29"/>
  <c r="U26"/>
  <c r="U28"/>
  <c r="U22"/>
  <c r="U18"/>
  <c r="U24"/>
  <c r="U21"/>
  <c r="U19"/>
  <c r="U13"/>
  <c r="U15"/>
  <c r="U20"/>
  <c r="U12"/>
  <c r="U14"/>
  <c r="U16"/>
  <c r="U17"/>
  <c r="U10"/>
  <c r="U8"/>
  <c r="U11"/>
  <c r="U7"/>
  <c r="U6"/>
  <c r="U5"/>
  <c r="T28" i="1"/>
  <c r="T26"/>
  <c r="T27"/>
  <c r="T23"/>
  <c r="T22"/>
  <c r="T25"/>
  <c r="T21"/>
  <c r="T24"/>
  <c r="T19"/>
  <c r="T18"/>
  <c r="T16"/>
  <c r="T20"/>
  <c r="T17"/>
  <c r="T13"/>
  <c r="T12"/>
  <c r="T14"/>
  <c r="T15"/>
  <c r="T11"/>
  <c r="T10"/>
  <c r="T9"/>
  <c r="T7"/>
  <c r="T8"/>
  <c r="T6"/>
  <c r="T5"/>
  <c r="Z41" i="3" l="1"/>
  <c r="Z13"/>
  <c r="Z19"/>
  <c r="Z18"/>
  <c r="Z32"/>
  <c r="Z39"/>
  <c r="Z37"/>
  <c r="Z11"/>
  <c r="Z22"/>
  <c r="Z28"/>
  <c r="Z20"/>
  <c r="Z33"/>
  <c r="Z30"/>
  <c r="Z34"/>
  <c r="Z43"/>
  <c r="Z42"/>
  <c r="Z15"/>
  <c r="Z17"/>
  <c r="Z23"/>
  <c r="Z24"/>
  <c r="Z25"/>
  <c r="Z36"/>
  <c r="Z49"/>
  <c r="Z44"/>
  <c r="Z14"/>
  <c r="Z21"/>
  <c r="Z31"/>
  <c r="Z26"/>
  <c r="Z29"/>
  <c r="Z35"/>
  <c r="Z27"/>
  <c r="Z45"/>
</calcChain>
</file>

<file path=xl/sharedStrings.xml><?xml version="1.0" encoding="utf-8"?>
<sst xmlns="http://schemas.openxmlformats.org/spreadsheetml/2006/main" count="2983" uniqueCount="1156">
  <si>
    <t>S.No.</t>
  </si>
  <si>
    <t>Name</t>
  </si>
  <si>
    <t>DOB</t>
  </si>
  <si>
    <t>Unit</t>
  </si>
  <si>
    <t>NSCC</t>
  </si>
  <si>
    <t>Trial 1</t>
  </si>
  <si>
    <t>Trial 2</t>
  </si>
  <si>
    <t>SURENDRA SINGH RATHOD</t>
  </si>
  <si>
    <t>SANJEEV RAJPUT</t>
  </si>
  <si>
    <t>CHAIN SINGH</t>
  </si>
  <si>
    <t>SATYENDRA SINGH</t>
  </si>
  <si>
    <t>RAVI KUMAR</t>
  </si>
  <si>
    <t>R ABEMO KIKON</t>
  </si>
  <si>
    <t>DEEPAK KUMAR</t>
  </si>
  <si>
    <t>NIGAM PRASAD PARIDA</t>
  </si>
  <si>
    <t>RAHUL POONIA</t>
  </si>
  <si>
    <t>PANKAJ PODDER</t>
  </si>
  <si>
    <t>SHAMSHER SINGH BHANDARI</t>
  </si>
  <si>
    <t>FULCHAND RAJABHAU BANGAR</t>
  </si>
  <si>
    <t>ARMY</t>
  </si>
  <si>
    <t>NAVY</t>
  </si>
  <si>
    <t>ITBP</t>
  </si>
  <si>
    <t>BSF</t>
  </si>
  <si>
    <t>V. SARVESH SWAROOP</t>
  </si>
  <si>
    <t>BIBASWAN GANGULY</t>
  </si>
  <si>
    <t>DGQA</t>
  </si>
  <si>
    <t>ARUN DHAKTU WARESHI</t>
  </si>
  <si>
    <t>M.P</t>
  </si>
  <si>
    <t>DELHI</t>
  </si>
  <si>
    <t>MAH</t>
  </si>
  <si>
    <t>ARIBAM DICKY SHARMA</t>
  </si>
  <si>
    <t>GURPREET SINGH</t>
  </si>
  <si>
    <t>U.P</t>
  </si>
  <si>
    <t>NCC</t>
  </si>
  <si>
    <t>TEJASWINI R. SAWANT</t>
  </si>
  <si>
    <t>RAJ CHAUDHARY</t>
  </si>
  <si>
    <t>LAJJA GAUSWAMI</t>
  </si>
  <si>
    <t>HEMA K.C.</t>
  </si>
  <si>
    <t>VEDANGI VIRAG TULZAPURKAR</t>
  </si>
  <si>
    <t>ANJUM MOUDGIL</t>
  </si>
  <si>
    <t>ONGC</t>
  </si>
  <si>
    <t>TEJASWINI MULEY</t>
  </si>
  <si>
    <t>MEENA KUMARI</t>
  </si>
  <si>
    <t>ANUJA JUNG</t>
  </si>
  <si>
    <t>RAIL</t>
  </si>
  <si>
    <t>ANJALI MANDAR BHAGWAT</t>
  </si>
  <si>
    <t>SHARDA THAPA</t>
  </si>
  <si>
    <t>U.K</t>
  </si>
  <si>
    <t>ELIZABETH SUSAN KOSHY</t>
  </si>
  <si>
    <t>KER</t>
  </si>
  <si>
    <t>UTKARSHA SHAROTIYA</t>
  </si>
  <si>
    <t>RAJKUMARI RATHORE</t>
  </si>
  <si>
    <t>KUHELI GANGULEE</t>
  </si>
  <si>
    <t>CISF</t>
  </si>
  <si>
    <t>ANU TOMAR</t>
  </si>
  <si>
    <t>MEERA KUMARI</t>
  </si>
  <si>
    <t>BIHAR</t>
  </si>
  <si>
    <t>RUCHIRA ARUN LAWAND</t>
  </si>
  <si>
    <t>A.P</t>
  </si>
  <si>
    <t>PUN</t>
  </si>
  <si>
    <t>SANDHYA W</t>
  </si>
  <si>
    <t>SUSHIL GHALEY</t>
  </si>
  <si>
    <t>KAR</t>
  </si>
  <si>
    <t>PANKAJ GURUNG</t>
  </si>
  <si>
    <t>R. ABEMO KIKON</t>
  </si>
  <si>
    <t>HARIOM SINGH</t>
  </si>
  <si>
    <t>A.U. SINGH</t>
  </si>
  <si>
    <t>A.F.</t>
  </si>
  <si>
    <t>GUJ</t>
  </si>
  <si>
    <t>RAJESH KUMAR</t>
  </si>
  <si>
    <t>W.B</t>
  </si>
  <si>
    <t>ANUBHAV PRATAP SINGH</t>
  </si>
  <si>
    <t>T.N</t>
  </si>
  <si>
    <t>DEL</t>
  </si>
  <si>
    <t>HEMA K.C</t>
  </si>
  <si>
    <t>SHIKHA DHALL</t>
  </si>
  <si>
    <t>HAR</t>
  </si>
  <si>
    <t>BIH</t>
  </si>
  <si>
    <t>AMANDEEP KAUR</t>
  </si>
  <si>
    <t>JAYASHREE DAS</t>
  </si>
  <si>
    <t>CHAHAT DEEP KAUR</t>
  </si>
  <si>
    <t>ABHINAV BINDRA</t>
  </si>
  <si>
    <t>HARDEEP SINGH</t>
  </si>
  <si>
    <t>AKHIL SHEORAN</t>
  </si>
  <si>
    <t>RANJEET SINGH</t>
  </si>
  <si>
    <t>CHAVANKE ASHOK</t>
  </si>
  <si>
    <t xml:space="preserve">NAVDEEP SINGH RATHORE </t>
  </si>
  <si>
    <t>MILAN PREET SINGH</t>
  </si>
  <si>
    <t>AMIT RANA</t>
  </si>
  <si>
    <t>A.I</t>
  </si>
  <si>
    <t>PURUSHOTHAM. K</t>
  </si>
  <si>
    <t>VIPIN RANA</t>
  </si>
  <si>
    <t>RAMESH REVANSIDHA MALI</t>
  </si>
  <si>
    <t>RAJ</t>
  </si>
  <si>
    <t>EKAMBIR SINGH MANDI</t>
  </si>
  <si>
    <t>RAHUL VAIDWAN</t>
  </si>
  <si>
    <t>SHUBHAM MALIK</t>
  </si>
  <si>
    <t>GAURAV KUMAR</t>
  </si>
  <si>
    <t>BORSE PRATIK CHHAGANRAO</t>
  </si>
  <si>
    <t>MAHESH KUMAR</t>
  </si>
  <si>
    <t>NIKHIL B.</t>
  </si>
  <si>
    <t>SOURAV TANAJI DALAVI</t>
  </si>
  <si>
    <t>T.N.</t>
  </si>
  <si>
    <t>PRASHANT</t>
  </si>
  <si>
    <t>V. SARVESH SWAROOP SHANKAR</t>
  </si>
  <si>
    <t>MUKUND AGARWAL</t>
  </si>
  <si>
    <t>B. MITHLESH</t>
  </si>
  <si>
    <t>APURVI CHANDELA</t>
  </si>
  <si>
    <t>GHATKAR POOJA PANDHARINATH</t>
  </si>
  <si>
    <t>MAMPI DAS</t>
  </si>
  <si>
    <t>AYONIKA PAUL</t>
  </si>
  <si>
    <t>TEJASWINI R SAWANT</t>
  </si>
  <si>
    <t>CHD</t>
  </si>
  <si>
    <t>AAYUSHI GUPTA</t>
  </si>
  <si>
    <t>MAHATI SRINIVASAN</t>
  </si>
  <si>
    <t>PRAJAKTA KOKANE</t>
  </si>
  <si>
    <t>SHALINI CHAHAR</t>
  </si>
  <si>
    <t>KIRANJIT KAUR</t>
  </si>
  <si>
    <t>RASHMI TAKHAR</t>
  </si>
  <si>
    <t>NEHA CHAPHEKAR</t>
  </si>
  <si>
    <t>GARGI SARKAR</t>
  </si>
  <si>
    <t>NARMADA PANWAR</t>
  </si>
  <si>
    <t>ABAN AYESHA KHAN</t>
  </si>
  <si>
    <t>PRACHI PRAMOD GADKARI</t>
  </si>
  <si>
    <t>DILREEN GILL</t>
  </si>
  <si>
    <t>ADITI SINGH</t>
  </si>
  <si>
    <t>NANDIKA</t>
  </si>
  <si>
    <t>PEMBA TAMANG, SM</t>
  </si>
  <si>
    <t>VIJAY KUMAR, SM</t>
  </si>
  <si>
    <t>HARPREET SINGH</t>
  </si>
  <si>
    <t>AKSHAY SUHAS ASHTAPUTRE</t>
  </si>
  <si>
    <t>MAHENDAR SINGH</t>
  </si>
  <si>
    <t>YOGESH SINGH</t>
  </si>
  <si>
    <t>DINESH RAJVEER SINGH</t>
  </si>
  <si>
    <t>A.F</t>
  </si>
  <si>
    <t>RAHUL PANWAR</t>
  </si>
  <si>
    <t>SUBHASH RANA</t>
  </si>
  <si>
    <t>ANKUSH BHARDWAJ</t>
  </si>
  <si>
    <t>VIKRANT GHAISAS</t>
  </si>
  <si>
    <t>SHIVRAJ SASE</t>
  </si>
  <si>
    <t>AKSHAY JAIN</t>
  </si>
  <si>
    <t>SUNIL GURUNG</t>
  </si>
  <si>
    <t>MANPREET SINGH</t>
  </si>
  <si>
    <t>VISHWAJEET SINGH</t>
  </si>
  <si>
    <t>RUSHIRAJ ATUL BAROT</t>
  </si>
  <si>
    <t>OMKAR SINGH</t>
  </si>
  <si>
    <t>WAZEER SINGH RATHEE</t>
  </si>
  <si>
    <t>VIVEK SINGH</t>
  </si>
  <si>
    <t>CRPF</t>
  </si>
  <si>
    <t>ASHOK PANDIT</t>
  </si>
  <si>
    <t>P.N PRAKASH</t>
  </si>
  <si>
    <t>SAMARJIT SINGH</t>
  </si>
  <si>
    <t>AJITESH KAUSHAL</t>
  </si>
  <si>
    <t>HOLINDER KUMAR</t>
  </si>
  <si>
    <t>ANIL KUMAR</t>
  </si>
  <si>
    <t>KARAN WALIA</t>
  </si>
  <si>
    <t>RAHI JIVAN SARNOBAT</t>
  </si>
  <si>
    <t>SUSHMA SINGH</t>
  </si>
  <si>
    <t>ANNU RAJ SINGH</t>
  </si>
  <si>
    <t>ANISA SAYYED</t>
  </si>
  <si>
    <t>SHREYA SANJAY GAWANDE</t>
  </si>
  <si>
    <t>SURABHI PATHAK</t>
  </si>
  <si>
    <t>P SHRI NIVETHA</t>
  </si>
  <si>
    <t>LOVELEEN KAUR</t>
  </si>
  <si>
    <t>OSHIN TAWANI</t>
  </si>
  <si>
    <t>ANITA DEVI</t>
  </si>
  <si>
    <t>SHEILA KANUNGO</t>
  </si>
  <si>
    <t>SHRADHA PRAKASH NALAMWAR</t>
  </si>
  <si>
    <t>AARUSHI VERMA</t>
  </si>
  <si>
    <t>DIVYA NAGAR</t>
  </si>
  <si>
    <t>NAYANI BHARDWAJ</t>
  </si>
  <si>
    <t>SHIVAM SHUKLA</t>
  </si>
  <si>
    <t>SUMEDH KUMAR DEVLALIVALA</t>
  </si>
  <si>
    <t>SAMARESH JUNG</t>
  </si>
  <si>
    <t>AMIT KUMAR PILANIYA</t>
  </si>
  <si>
    <t>P.N. PRAKASH</t>
  </si>
  <si>
    <t>PRASHANT LAKRA</t>
  </si>
  <si>
    <t>OM PRAKASH</t>
  </si>
  <si>
    <t>GURPAL SINGH</t>
  </si>
  <si>
    <t>AMANPREET SINGH</t>
  </si>
  <si>
    <t>JITU RAI</t>
  </si>
  <si>
    <t>DHARMENDRA SINGH</t>
  </si>
  <si>
    <t>ZAKIR KHAN</t>
  </si>
  <si>
    <t>MANJIT</t>
  </si>
  <si>
    <t>VIJAY SINGH</t>
  </si>
  <si>
    <t>PRASHANT MALIK</t>
  </si>
  <si>
    <t>ARUN</t>
  </si>
  <si>
    <t>SACHIN KUMAR</t>
  </si>
  <si>
    <t>NEERAJ KUMAR</t>
  </si>
  <si>
    <t>DEEPAK SHARMA</t>
  </si>
  <si>
    <t>ACHAL PRATAP SINGH GREWAL</t>
  </si>
  <si>
    <t>MALAIKA GOEL</t>
  </si>
  <si>
    <t>SARVESH TOMAR</t>
  </si>
  <si>
    <t>HARVEEN SARAO</t>
  </si>
  <si>
    <t>RUBY TOMER</t>
  </si>
  <si>
    <t>RENU DEVI</t>
  </si>
  <si>
    <t>ADITI SEWAK</t>
  </si>
  <si>
    <t>NEHA TOKAS</t>
  </si>
  <si>
    <t>APSARA</t>
  </si>
  <si>
    <t>YASHIKA GOEL</t>
  </si>
  <si>
    <t>VINERKAR RUCHITA RAJENDRA</t>
  </si>
  <si>
    <t>LAVI MALIK</t>
  </si>
  <si>
    <t>APRAJITA SINGH</t>
  </si>
  <si>
    <t>TIBIN THAMPI</t>
  </si>
  <si>
    <t>03.02.1982</t>
  </si>
  <si>
    <t>05.04.1989</t>
  </si>
  <si>
    <t>10.05.1985</t>
  </si>
  <si>
    <t>18.10.1987</t>
  </si>
  <si>
    <t>11.02.1992</t>
  </si>
  <si>
    <t>26.03.1990</t>
  </si>
  <si>
    <t>01.01.1992</t>
  </si>
  <si>
    <t>10.10.1992</t>
  </si>
  <si>
    <t>11.03.1980</t>
  </si>
  <si>
    <t>19.08.1985</t>
  </si>
  <si>
    <t>19.12.1987</t>
  </si>
  <si>
    <t>05.01.1981</t>
  </si>
  <si>
    <t>01.10.1990</t>
  </si>
  <si>
    <t>20.10.1985</t>
  </si>
  <si>
    <t>01.01.1990</t>
  </si>
  <si>
    <t>05.11.1987</t>
  </si>
  <si>
    <t>08.01.1972</t>
  </si>
  <si>
    <t>05.07.1977</t>
  </si>
  <si>
    <t>06.08.1971</t>
  </si>
  <si>
    <t>06.11.1989</t>
  </si>
  <si>
    <t>03.06.1988</t>
  </si>
  <si>
    <t>12.09.1980</t>
  </si>
  <si>
    <t>28.09.1984</t>
  </si>
  <si>
    <t>12.11.1992</t>
  </si>
  <si>
    <t>16.07.1994</t>
  </si>
  <si>
    <t>05.12.1969</t>
  </si>
  <si>
    <t>17.01.1989</t>
  </si>
  <si>
    <t>27.01.1997</t>
  </si>
  <si>
    <t>07.08.1989</t>
  </si>
  <si>
    <t>07.02.1997</t>
  </si>
  <si>
    <t>04.09.1999</t>
  </si>
  <si>
    <t>28.08.1988</t>
  </si>
  <si>
    <t>04.01.1993</t>
  </si>
  <si>
    <t>08.08.1985</t>
  </si>
  <si>
    <t>22.04.1996</t>
  </si>
  <si>
    <t>23.09.1992</t>
  </si>
  <si>
    <t>10.05.1994</t>
  </si>
  <si>
    <t>05.01.1994</t>
  </si>
  <si>
    <t>18.08.1994</t>
  </si>
  <si>
    <t>10.01.1995</t>
  </si>
  <si>
    <t>18.10.1990</t>
  </si>
  <si>
    <t>07.08.1987</t>
  </si>
  <si>
    <t>27.09.1994</t>
  </si>
  <si>
    <t>21.04.1985</t>
  </si>
  <si>
    <t>24.12.1995</t>
  </si>
  <si>
    <t>14.10.1991</t>
  </si>
  <si>
    <t>28.12.1992</t>
  </si>
  <si>
    <t>01.03.1983</t>
  </si>
  <si>
    <t>07.01.1993</t>
  </si>
  <si>
    <t>04.03.1996</t>
  </si>
  <si>
    <t>15.05.1996</t>
  </si>
  <si>
    <t>16.09.1996</t>
  </si>
  <si>
    <t>02.06.2000</t>
  </si>
  <si>
    <t>03.02.1977</t>
  </si>
  <si>
    <t>11.02.1997</t>
  </si>
  <si>
    <t>24.07.1990</t>
  </si>
  <si>
    <t>13.06.1993</t>
  </si>
  <si>
    <t>07.04.1987</t>
  </si>
  <si>
    <t>17.07.1983</t>
  </si>
  <si>
    <t>23.08.1986</t>
  </si>
  <si>
    <t>27.10.1982</t>
  </si>
  <si>
    <t>24.07.1995</t>
  </si>
  <si>
    <t>10.01.1990</t>
  </si>
  <si>
    <t>01.03.1991</t>
  </si>
  <si>
    <t>19.03.1996</t>
  </si>
  <si>
    <t>01.01.1980</t>
  </si>
  <si>
    <t>30.06.1984</t>
  </si>
  <si>
    <t>10.12.1986</t>
  </si>
  <si>
    <t>20.09.1982</t>
  </si>
  <si>
    <t>04.09.1970</t>
  </si>
  <si>
    <t>21.06.1989</t>
  </si>
  <si>
    <t>06.04.1994</t>
  </si>
  <si>
    <t>23.06.1973</t>
  </si>
  <si>
    <t>12.11.1986</t>
  </si>
  <si>
    <t>05.07.1989</t>
  </si>
  <si>
    <t>08.06.1993</t>
  </si>
  <si>
    <t>05.12.1996</t>
  </si>
  <si>
    <t>05.09.1987</t>
  </si>
  <si>
    <t>12.09.1996</t>
  </si>
  <si>
    <t>26.12.1997</t>
  </si>
  <si>
    <t>28.09.1982</t>
  </si>
  <si>
    <t>10.08.1992</t>
  </si>
  <si>
    <t>10.11.1995</t>
  </si>
  <si>
    <t>24.03.1995</t>
  </si>
  <si>
    <t>23.07.1995</t>
  </si>
  <si>
    <t>01.03.1986</t>
  </si>
  <si>
    <t>01.06.1983</t>
  </si>
  <si>
    <t>01.01.1988</t>
  </si>
  <si>
    <t>10.08.1986</t>
  </si>
  <si>
    <t>15.06.1993</t>
  </si>
  <si>
    <t>28.10.1997</t>
  </si>
  <si>
    <t>21.04.1992</t>
  </si>
  <si>
    <t>09.03.1999</t>
  </si>
  <si>
    <t>19.10.1996</t>
  </si>
  <si>
    <t>20.03.1996</t>
  </si>
  <si>
    <t>22.11.1995</t>
  </si>
  <si>
    <t>19.11.2000</t>
  </si>
  <si>
    <t>07.02.1981</t>
  </si>
  <si>
    <t>08.04.1987</t>
  </si>
  <si>
    <t>16.08.1980</t>
  </si>
  <si>
    <t>09.01.1977</t>
  </si>
  <si>
    <t>18.03.1984</t>
  </si>
  <si>
    <t>25.09.1978</t>
  </si>
  <si>
    <t>21.09.1990</t>
  </si>
  <si>
    <t>05.05.1992</t>
  </si>
  <si>
    <t>04.07.1992</t>
  </si>
  <si>
    <t>08.08.1984</t>
  </si>
  <si>
    <t>19.05.1970</t>
  </si>
  <si>
    <t>10.06.1975</t>
  </si>
  <si>
    <t>28.07.1990</t>
  </si>
  <si>
    <t>23.10.1953</t>
  </si>
  <si>
    <t>13.12.1997</t>
  </si>
  <si>
    <t>28.02.1971</t>
  </si>
  <si>
    <t>27.08.1995</t>
  </si>
  <si>
    <t>30.10.1990</t>
  </si>
  <si>
    <t>22.09.1979</t>
  </si>
  <si>
    <t>17.02.1984</t>
  </si>
  <si>
    <t>22.02.1980</t>
  </si>
  <si>
    <t>30.06.1995</t>
  </si>
  <si>
    <t>03.07.1986</t>
  </si>
  <si>
    <t>13.10.1992</t>
  </si>
  <si>
    <t>15.12.1992</t>
  </si>
  <si>
    <t>01.01.1993</t>
  </si>
  <si>
    <t>01.06.1994</t>
  </si>
  <si>
    <t>11.05.1980</t>
  </si>
  <si>
    <t>10.03.1988</t>
  </si>
  <si>
    <t>15.01.1985</t>
  </si>
  <si>
    <t>16.05.1993</t>
  </si>
  <si>
    <t>29.07.1993</t>
  </si>
  <si>
    <t>10.05.1995</t>
  </si>
  <si>
    <t>16.04.1986</t>
  </si>
  <si>
    <t>15.07.1992</t>
  </si>
  <si>
    <t>27.06.1995</t>
  </si>
  <si>
    <t>01.08.1997</t>
  </si>
  <si>
    <t>27.12.1992</t>
  </si>
  <si>
    <t>15.05.1995</t>
  </si>
  <si>
    <t>GAGAN NARANG</t>
  </si>
  <si>
    <t>IMRAN HASAN KHAN</t>
  </si>
  <si>
    <t>SUDEEP KUMAR</t>
  </si>
  <si>
    <t>GURJEET KAUR</t>
  </si>
  <si>
    <t>SARMRESH JUNG</t>
  </si>
  <si>
    <t>JAI SINGH</t>
  </si>
  <si>
    <t>RAVINDER</t>
  </si>
  <si>
    <t>D ABHINAYA</t>
  </si>
  <si>
    <t>RACHNA DEVI</t>
  </si>
  <si>
    <t>PUSHPANJALI RANA</t>
  </si>
  <si>
    <t>SANJANA SHERAWAT</t>
  </si>
  <si>
    <t>VEENA BHAGWANT RAO PATIL</t>
  </si>
  <si>
    <t>GARGI S. SIRSAT</t>
  </si>
  <si>
    <t>SIMRAT CHAHAL</t>
  </si>
  <si>
    <t>HARSHITA GUPTA</t>
  </si>
  <si>
    <t>RASHMI D PATIL</t>
  </si>
  <si>
    <t>SAMIKSHA DHINGRA</t>
  </si>
  <si>
    <t>KUHELI GANGULI</t>
  </si>
  <si>
    <t>571+0.25</t>
  </si>
  <si>
    <t>568+0.25</t>
  </si>
  <si>
    <t>SAMEER RAMESH AMBEKER</t>
  </si>
  <si>
    <t>SACHIN ANANDA CHAVAN</t>
  </si>
  <si>
    <t>SATYAM CHAUHAN</t>
  </si>
  <si>
    <t>PRASAD VISHNU HELKAR</t>
  </si>
  <si>
    <t>MANJOT SINGH</t>
  </si>
  <si>
    <t>DNS</t>
  </si>
  <si>
    <t>578+1</t>
  </si>
  <si>
    <t>574+0.25</t>
  </si>
  <si>
    <t>575+0.25</t>
  </si>
  <si>
    <t>AVNEET K. SIDHU</t>
  </si>
  <si>
    <t>SHRIYANKA SADANGI</t>
  </si>
  <si>
    <t>567+0.25</t>
  </si>
  <si>
    <t>377+0.25</t>
  </si>
  <si>
    <t>577+0.25</t>
  </si>
  <si>
    <t>MAHENDER SINGH</t>
  </si>
  <si>
    <t>KAPIL KUMAR</t>
  </si>
  <si>
    <t>JUJHAR SINGH</t>
  </si>
  <si>
    <t>580+0.25</t>
  </si>
  <si>
    <t>KARNAV BISHNOI</t>
  </si>
  <si>
    <t>RAVINA SHARMA</t>
  </si>
  <si>
    <t>SUDHIR KUMAR</t>
  </si>
  <si>
    <t>A.I.</t>
  </si>
  <si>
    <t>22.09.1990</t>
  </si>
  <si>
    <t>07.06.1994</t>
  </si>
  <si>
    <t>13.03.1982</t>
  </si>
  <si>
    <t>05.12.1986</t>
  </si>
  <si>
    <t>01.03.1990</t>
  </si>
  <si>
    <t>15.02.1982</t>
  </si>
  <si>
    <t>18.06.1984</t>
  </si>
  <si>
    <t>28.06.1988</t>
  </si>
  <si>
    <t>20.09.1995</t>
  </si>
  <si>
    <t>28.08.1985</t>
  </si>
  <si>
    <t>26.01.1983</t>
  </si>
  <si>
    <t>28.01.1992</t>
  </si>
  <si>
    <t>28.05.1998</t>
  </si>
  <si>
    <t>10.05.1974</t>
  </si>
  <si>
    <t>17.05.1985</t>
  </si>
  <si>
    <t>26.08.1985</t>
  </si>
  <si>
    <t>27.09.1982</t>
  </si>
  <si>
    <t>18.07.1987</t>
  </si>
  <si>
    <t>02.12.1989</t>
  </si>
  <si>
    <t>16.08.1990</t>
  </si>
  <si>
    <t>20.08.1987</t>
  </si>
  <si>
    <t>28.12.1987</t>
  </si>
  <si>
    <t>08.01.1990</t>
  </si>
  <si>
    <t>30.11.1989</t>
  </si>
  <si>
    <t>29.11.1980</t>
  </si>
  <si>
    <t>25.12.1981</t>
  </si>
  <si>
    <t>17.07.1996</t>
  </si>
  <si>
    <t>25.04.1994</t>
  </si>
  <si>
    <t>13.11.1996</t>
  </si>
  <si>
    <t>26.10.1993</t>
  </si>
  <si>
    <t>05.02.1999</t>
  </si>
  <si>
    <t>22.03.1993</t>
  </si>
  <si>
    <t>17.11.1996</t>
  </si>
  <si>
    <t>18.06.1996</t>
  </si>
  <si>
    <t>15.12.1999</t>
  </si>
  <si>
    <t>11.12.1991</t>
  </si>
  <si>
    <t>07.07.1997</t>
  </si>
  <si>
    <t>12.02.1994</t>
  </si>
  <si>
    <t>HEENA SIDHU</t>
  </si>
  <si>
    <t>29.08.1989</t>
  </si>
  <si>
    <t>SWAPNIL KUSALE</t>
  </si>
  <si>
    <t>ISHAN GOEL</t>
  </si>
  <si>
    <t>PRIYAL KENI</t>
  </si>
  <si>
    <t>Jr. Trial 1</t>
  </si>
  <si>
    <t>Jr. Trial 2</t>
  </si>
  <si>
    <t>MANGESH BABHULKAR</t>
  </si>
  <si>
    <t>U.P.</t>
  </si>
  <si>
    <t>VIRBHADRA SALOKHE</t>
  </si>
  <si>
    <t>TEJAS R KARLE</t>
  </si>
  <si>
    <t>TUSHAR JAIN</t>
  </si>
  <si>
    <t>VISHAL SINGH</t>
  </si>
  <si>
    <t>YASH PADLOSKAR</t>
  </si>
  <si>
    <t>GOA</t>
  </si>
  <si>
    <t>SARTHAK VANI</t>
  </si>
  <si>
    <t>RUSHI RAJ BAROT</t>
  </si>
  <si>
    <t>VISHWJEET SINGH</t>
  </si>
  <si>
    <t>WAKIL SHERAZ</t>
  </si>
  <si>
    <t>SHAHZAR RIZVI</t>
  </si>
  <si>
    <t>MOHIT GOUR</t>
  </si>
  <si>
    <t>HARISH</t>
  </si>
  <si>
    <t xml:space="preserve">RAHUL KHATRI </t>
  </si>
  <si>
    <t>ANMOL JAIN</t>
  </si>
  <si>
    <t xml:space="preserve">SHARAD SHARMA </t>
  </si>
  <si>
    <t>DEEPAK GIRI</t>
  </si>
  <si>
    <t>SANCHIT AGASHE</t>
  </si>
  <si>
    <t>SURAJ BHAMBHANI</t>
  </si>
  <si>
    <t>RITU RAJ SINGH</t>
  </si>
  <si>
    <t>DAKSHATA</t>
  </si>
  <si>
    <t>SAUMYA SETH</t>
  </si>
  <si>
    <t>RAPID FIRE PISTOL MEN JUNIOR</t>
  </si>
  <si>
    <t>03.03.1997</t>
  </si>
  <si>
    <t>26.07.1995</t>
  </si>
  <si>
    <t>Sr. No.</t>
  </si>
  <si>
    <t>VISHWAJEET SHINDE</t>
  </si>
  <si>
    <t>FULCHAND BANGAR</t>
  </si>
  <si>
    <t>02.06.1970</t>
  </si>
  <si>
    <t>15.07.1995</t>
  </si>
  <si>
    <t>27.10.1994</t>
  </si>
  <si>
    <t>26.05.1998</t>
  </si>
  <si>
    <t>06.05.1983</t>
  </si>
  <si>
    <t>P. ANNAMALAI</t>
  </si>
  <si>
    <t>06.08.1995</t>
  </si>
  <si>
    <t>07.01.1998</t>
  </si>
  <si>
    <t>24.05.1996</t>
  </si>
  <si>
    <t>11.09.1967</t>
  </si>
  <si>
    <t>GAJENDRA RAI</t>
  </si>
  <si>
    <t>31.01.2000</t>
  </si>
  <si>
    <t>28.11.1994</t>
  </si>
  <si>
    <t>13.02.1996</t>
  </si>
  <si>
    <t>04.05.1994</t>
  </si>
  <si>
    <t>28.09.1995</t>
  </si>
  <si>
    <t>07.11.1995</t>
  </si>
  <si>
    <t>27.03.1996</t>
  </si>
  <si>
    <t>ANURADHA KHUDE</t>
  </si>
  <si>
    <t>13.07.1997</t>
  </si>
  <si>
    <t>02.03.1986</t>
  </si>
  <si>
    <t>10.01.1981</t>
  </si>
  <si>
    <t>05.01.1996</t>
  </si>
  <si>
    <t>AJIT SINGH</t>
  </si>
  <si>
    <t xml:space="preserve">ARPIT GOEL </t>
  </si>
  <si>
    <t>04.04.1993</t>
  </si>
  <si>
    <t>H.P.</t>
  </si>
  <si>
    <t>11.01.1994</t>
  </si>
  <si>
    <t>ARUN KUMAR MALAICHANY</t>
  </si>
  <si>
    <t>U.K.</t>
  </si>
  <si>
    <t>SUKHWINDER SINGH</t>
  </si>
  <si>
    <t>15.06.2001</t>
  </si>
  <si>
    <t>04.11.1995</t>
  </si>
  <si>
    <t>VAKIL SHERAZ</t>
  </si>
  <si>
    <t>SMITA ASHOK KAMBLE</t>
  </si>
  <si>
    <t>08.07.1997</t>
  </si>
  <si>
    <t xml:space="preserve">SIDHARTH MEHRA </t>
  </si>
  <si>
    <t>582+2</t>
  </si>
  <si>
    <t>P. AJAEY NITISH</t>
  </si>
  <si>
    <t>YASHASWINI SINGH DESWAL</t>
  </si>
  <si>
    <t>KARANPRATAP SINGH RANDHAWA</t>
  </si>
  <si>
    <t>MP</t>
  </si>
  <si>
    <t>SHIVANGI KANAWAT</t>
  </si>
  <si>
    <t>SHUBHANKAR PRAMANICK</t>
  </si>
  <si>
    <t>SHAKSHI DAGAR</t>
  </si>
  <si>
    <t>GAURI SHEORAN</t>
  </si>
  <si>
    <t>SHITAL SHIVAJI THORAT</t>
  </si>
  <si>
    <t>GAYATRI NILESH PAWASKAR</t>
  </si>
  <si>
    <t>V. SRINITHI ABIRAMI</t>
  </si>
  <si>
    <t>24.11.1995</t>
  </si>
  <si>
    <t>VISMIT RAITHWAN</t>
  </si>
  <si>
    <t>16.12.1995</t>
  </si>
  <si>
    <t>KARTIKE MAHAJAN</t>
  </si>
  <si>
    <t>04.02.1998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</si>
  <si>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50 M RIFLE PRONE WOMEN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</si>
  <si>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 M RIFLE WOMEN</t>
  </si>
  <si>
    <t xml:space="preserve">                                                                                                                                                                                    25 M CENTRE FIRE PISTOL MEN</t>
  </si>
  <si>
    <t xml:space="preserve">                                                                                                                                                                                   25 M SPORTS PISTOL JUNIOR MEN</t>
  </si>
  <si>
    <t>27.02.1998</t>
  </si>
  <si>
    <t>PEMBA TAMANG</t>
  </si>
  <si>
    <t>05.10.1993</t>
  </si>
  <si>
    <t>11.01.1996</t>
  </si>
  <si>
    <t>SHAINKI NAGAR</t>
  </si>
  <si>
    <t>02.02.1997</t>
  </si>
  <si>
    <t>20.01.1996</t>
  </si>
  <si>
    <t>SONALI PARERAO</t>
  </si>
  <si>
    <t>16.11.1990</t>
  </si>
  <si>
    <t>G.VARSHAA</t>
  </si>
  <si>
    <t>06.01.1996</t>
  </si>
  <si>
    <t>PRITI KUMARI</t>
  </si>
  <si>
    <t>UK</t>
  </si>
  <si>
    <t>VINITA BHARDWAJ</t>
  </si>
  <si>
    <t>RASHMI TRIVEDI</t>
  </si>
  <si>
    <t>AAKANKSHA JAMWAL</t>
  </si>
  <si>
    <t>22.07.1998</t>
  </si>
  <si>
    <t>NISHANT BHARDWAJ</t>
  </si>
  <si>
    <t xml:space="preserve">MANKARANPREET SINGH </t>
  </si>
  <si>
    <t>28.02.1998</t>
  </si>
  <si>
    <t>SHILPI BISHT</t>
  </si>
  <si>
    <t>27.03.1980</t>
  </si>
  <si>
    <t>20.08.1989</t>
  </si>
  <si>
    <t>21.03.1980</t>
  </si>
  <si>
    <t>G. VARSHAA</t>
  </si>
  <si>
    <t>RONAK PANDIT</t>
  </si>
  <si>
    <t>12.04.1985</t>
  </si>
  <si>
    <t>AJAY SINGH HUIDROM</t>
  </si>
  <si>
    <t>22.05.1995</t>
  </si>
  <si>
    <t>30.01.1995</t>
  </si>
  <si>
    <t>07.02.1999</t>
  </si>
  <si>
    <t>HP</t>
  </si>
  <si>
    <t>14.05.1994</t>
  </si>
  <si>
    <t>19.07.1994</t>
  </si>
  <si>
    <t>01.03.1995</t>
  </si>
  <si>
    <t>ARJUN DAS</t>
  </si>
  <si>
    <t>23.06.1996</t>
  </si>
  <si>
    <t>WB</t>
  </si>
  <si>
    <t>NIKHIL KUMAR</t>
  </si>
  <si>
    <t>26.08.1994</t>
  </si>
  <si>
    <t>PARDEEP</t>
  </si>
  <si>
    <t>ACHAL PRATAP S. GREWAL</t>
  </si>
  <si>
    <t>KASHISH MEHRA</t>
  </si>
  <si>
    <t>28.01.1995</t>
  </si>
  <si>
    <t>04.05.1995</t>
  </si>
  <si>
    <t>NINA CHANDEL</t>
  </si>
  <si>
    <t>19.02.1995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</si>
  <si>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 M RIFLE MEN                                </t>
  </si>
  <si>
    <t>SUBHANKAR PARMANICK</t>
  </si>
  <si>
    <t>W.B.</t>
  </si>
  <si>
    <t>385+0.25</t>
  </si>
  <si>
    <t>JOYDEEP KARMAKAR</t>
  </si>
  <si>
    <t>VIJESH KUMAR</t>
  </si>
  <si>
    <t>AMRINDER P S CHAUHAN</t>
  </si>
  <si>
    <t>MONU TOMAR</t>
  </si>
  <si>
    <t>SIB KUMAR GHOSH</t>
  </si>
  <si>
    <t>BAGUL RAJENDRA</t>
  </si>
  <si>
    <t>550+0.25</t>
  </si>
  <si>
    <t>05.05.1991</t>
  </si>
  <si>
    <t>10.12.1990</t>
  </si>
  <si>
    <t>03.12.1980</t>
  </si>
  <si>
    <t>MOHAN RAO RUPVIKAS GHAG</t>
  </si>
  <si>
    <t>RAJINDER SINGH</t>
  </si>
  <si>
    <t>OMBIR SINGH</t>
  </si>
  <si>
    <t>PARUL KUMAR</t>
  </si>
  <si>
    <t>SAHIL</t>
  </si>
  <si>
    <t>SHAJI K.</t>
  </si>
  <si>
    <t>SOMDUTT SHARMA</t>
  </si>
  <si>
    <t>ANIL PANDE</t>
  </si>
  <si>
    <t>HARMANVIR SINGH</t>
  </si>
  <si>
    <t>ARJUN</t>
  </si>
  <si>
    <t>SHIVRAJ RAJHANS SAWANT</t>
  </si>
  <si>
    <t>KOUSHAL RAJENDRA MAHADIK</t>
  </si>
  <si>
    <t>DIWAKAR YADAV</t>
  </si>
  <si>
    <t>M.P.</t>
  </si>
  <si>
    <t>CHANDRABHAN SINGH RAWAT</t>
  </si>
  <si>
    <t>HARSHVARDHAN SINGH SISODIYA</t>
  </si>
  <si>
    <t>VINAYKUMAR SHASHIKANT PATIL</t>
  </si>
  <si>
    <t>PAARTH MAKHIJA</t>
  </si>
  <si>
    <t>C. SAM GEORGE SAJAN</t>
  </si>
  <si>
    <t>HRIDAY HAZARIKA</t>
  </si>
  <si>
    <t>ASS</t>
  </si>
  <si>
    <t>DIKSHANT GUPTA</t>
  </si>
  <si>
    <t>SUNMOON SINGH BRAR</t>
  </si>
  <si>
    <t>J&amp;K</t>
  </si>
  <si>
    <t>GURJOT SINGH BRAR</t>
  </si>
  <si>
    <t>SACHET SANTOSH PINNANATH</t>
  </si>
  <si>
    <t>NINAD P. CHAUDHARI</t>
  </si>
  <si>
    <t>NISHANT TOMAR</t>
  </si>
  <si>
    <t>UDAY SINGH YADAV</t>
  </si>
  <si>
    <t>ARJUN CHAUDHARY</t>
  </si>
  <si>
    <t>PRASAD RATHOD</t>
  </si>
  <si>
    <t>SHUVAM BASU</t>
  </si>
  <si>
    <t>AJAY TOMAR</t>
  </si>
  <si>
    <t>QUIRENIUS MENDONSA</t>
  </si>
  <si>
    <t>SRAWAN JAWAHAR</t>
  </si>
  <si>
    <t>AKSHAT SETH</t>
  </si>
  <si>
    <t>ACHANTA SHAMITH</t>
  </si>
  <si>
    <t>NILESH MALIK</t>
  </si>
  <si>
    <t>U..K</t>
  </si>
  <si>
    <t>A.P.</t>
  </si>
  <si>
    <t>19.06.1994</t>
  </si>
  <si>
    <t>24.02.1989</t>
  </si>
  <si>
    <t>550+1</t>
  </si>
  <si>
    <t>554+0.25</t>
  </si>
  <si>
    <t>546+0.25</t>
  </si>
  <si>
    <t>574+1</t>
  </si>
  <si>
    <t>619.7+0.25</t>
  </si>
  <si>
    <t>20.08.1985</t>
  </si>
  <si>
    <t>10.01.1994</t>
  </si>
  <si>
    <t>20.05.1991</t>
  </si>
  <si>
    <t>18.11.1993</t>
  </si>
  <si>
    <t>12.10.2001</t>
  </si>
  <si>
    <t>11.09.1999</t>
  </si>
  <si>
    <t>24.01.1999</t>
  </si>
  <si>
    <t>21.07.1987</t>
  </si>
  <si>
    <t>26.06.1989</t>
  </si>
  <si>
    <t>29.11.1990</t>
  </si>
  <si>
    <t>05.02.1996</t>
  </si>
  <si>
    <t>01.07.1998</t>
  </si>
  <si>
    <t>22.07.2000</t>
  </si>
  <si>
    <t>20.07.1999</t>
  </si>
  <si>
    <t>02.12.1994</t>
  </si>
  <si>
    <t>30.05.1997</t>
  </si>
  <si>
    <t>17.09.1997</t>
  </si>
  <si>
    <t>20.02.1999</t>
  </si>
  <si>
    <t>04.11.2001</t>
  </si>
  <si>
    <t>02.09.2000</t>
  </si>
  <si>
    <t>19.01.1997</t>
  </si>
  <si>
    <t>30.10.2001</t>
  </si>
  <si>
    <t>06.09.1999</t>
  </si>
  <si>
    <t>26.01.1998</t>
  </si>
  <si>
    <t>MANISHA RATHOD</t>
  </si>
  <si>
    <t>AAKANKSHA BANSAL</t>
  </si>
  <si>
    <t>AASTHA SHARMA</t>
  </si>
  <si>
    <t>MAMTA KEDIA</t>
  </si>
  <si>
    <t>SWATI DEVADI</t>
  </si>
  <si>
    <t>HARSHADA S. NITHAVE</t>
  </si>
  <si>
    <t>CHINKI YADAV</t>
  </si>
  <si>
    <t>SEEMA TOMAR MALIK</t>
  </si>
  <si>
    <t>DEEPIKA PATEL</t>
  </si>
  <si>
    <t>376+0.25</t>
  </si>
  <si>
    <t>AMRINDER P.S. CHAUHAN</t>
  </si>
  <si>
    <t>27.04.2000</t>
  </si>
  <si>
    <t>15.09.1960</t>
  </si>
  <si>
    <t>29.01.2000</t>
  </si>
  <si>
    <t>24.01.1993</t>
  </si>
  <si>
    <t>12.12.1996</t>
  </si>
  <si>
    <t>31.08.1994</t>
  </si>
  <si>
    <t>18.05.1990</t>
  </si>
  <si>
    <t>08.03.1983</t>
  </si>
  <si>
    <t>26.11.1997</t>
  </si>
  <si>
    <t>09.08.1991</t>
  </si>
  <si>
    <t>24.12.1998</t>
  </si>
  <si>
    <t>BALJINDER KAUR</t>
  </si>
  <si>
    <t>SANJANA SEHRAWAT</t>
  </si>
  <si>
    <t>571+0.50</t>
  </si>
  <si>
    <t>NAMRATA ARORA</t>
  </si>
  <si>
    <t>SHANTI KUMARI</t>
  </si>
  <si>
    <t>GAAYATHRI N</t>
  </si>
  <si>
    <t>GURMEET KAUR</t>
  </si>
  <si>
    <t>572+0.25</t>
  </si>
  <si>
    <t xml:space="preserve">MANJIT </t>
  </si>
  <si>
    <t>KISTO LANG</t>
  </si>
  <si>
    <t>JITENDRA VIBHUTE</t>
  </si>
  <si>
    <t>TUSHAR SINGH</t>
  </si>
  <si>
    <t xml:space="preserve">TRIBHUWAN KANWAR </t>
  </si>
  <si>
    <t>ROHAN DEV SINGH</t>
  </si>
  <si>
    <t>RAHUL MADHUKAR PATIL</t>
  </si>
  <si>
    <t>SUNIL KUMAR JAT</t>
  </si>
  <si>
    <t>ANKUSH TOMAR</t>
  </si>
  <si>
    <t>HIMANSHU DHANKAR</t>
  </si>
  <si>
    <t>BHAVESH SHEKHAWAT</t>
  </si>
  <si>
    <t>HARSH BENIWAL</t>
  </si>
  <si>
    <t>ASHISH SAINI</t>
  </si>
  <si>
    <t>AGA MD. ZAINULABEDIN</t>
  </si>
  <si>
    <t>ANKIT KAUSHIK</t>
  </si>
  <si>
    <t>ANURAG</t>
  </si>
  <si>
    <t>UTTAM SINGH GANDHAR</t>
  </si>
  <si>
    <t>PRATIKSHYA SAHANI</t>
  </si>
  <si>
    <t>RAKHEE VIKAS SAMANT</t>
  </si>
  <si>
    <t>SAVITA THAKUR</t>
  </si>
  <si>
    <t>AYUSHI PODDER</t>
  </si>
  <si>
    <t>V. KETHAARINI HARSHANA</t>
  </si>
  <si>
    <t>MANDAKINI BHASKAR KHAMKAR</t>
  </si>
  <si>
    <t>SUSHMA K. RISHI</t>
  </si>
  <si>
    <t>H. SANAHAL SINGH</t>
  </si>
  <si>
    <t>KAPIL RANA</t>
  </si>
  <si>
    <t>INDRAJEET D. MOHITE</t>
  </si>
  <si>
    <t>RAKESH KUMAR</t>
  </si>
  <si>
    <t>VISHWAJEET DATTARAM SHINDE</t>
  </si>
  <si>
    <t>FULCHAND RAJA BHAU BANGAR</t>
  </si>
  <si>
    <t>NINAD P. CHAUDHARY</t>
  </si>
  <si>
    <t>RAHUL KHARE</t>
  </si>
  <si>
    <t>MILAN JAMES</t>
  </si>
  <si>
    <t>YOGENDRA CHOUKIKER</t>
  </si>
  <si>
    <t>SYED ARAIB PARVEZ</t>
  </si>
  <si>
    <t>AASHI RASTOGI</t>
  </si>
  <si>
    <t>SHWETA DEVADI</t>
  </si>
  <si>
    <t>ANGHA AJIT THATTE</t>
  </si>
  <si>
    <t>PRIYESHA DESHMUKH</t>
  </si>
  <si>
    <t>SONALI MEGHSHYAM BADWE</t>
  </si>
  <si>
    <t>MIHIKA POORE</t>
  </si>
  <si>
    <t>JUTHIKA ASHOK BHONSLE</t>
  </si>
  <si>
    <t>DSQ</t>
  </si>
  <si>
    <t>MEENAKSHI SHEORAN</t>
  </si>
  <si>
    <t>BHARGVI</t>
  </si>
  <si>
    <t>NIKITA CHOUDHARY</t>
  </si>
  <si>
    <t>ZENAB BANDOOKWALA</t>
  </si>
  <si>
    <t>ARTI KUMARI</t>
  </si>
  <si>
    <t>YASHIKA V. SHINDE</t>
  </si>
  <si>
    <t>SHIVANI SUDHANSHU KHAIRE</t>
  </si>
  <si>
    <t>JALA BABY MOUNIKA</t>
  </si>
  <si>
    <t>MONA RATHI</t>
  </si>
  <si>
    <t>M. AATHIRAI</t>
  </si>
  <si>
    <t>AMRUTA KAILAS WASADIKAR</t>
  </si>
  <si>
    <t>VASUNDHRA KAUSHIK</t>
  </si>
  <si>
    <t>URVASHI B. SACHANIYA</t>
  </si>
  <si>
    <t>414.3+0.25</t>
  </si>
  <si>
    <t>06.12.1995</t>
  </si>
  <si>
    <t>PRIYA NARENDRA AGARWAL</t>
  </si>
  <si>
    <t>SHIRUR SUMA SIDHARTHA</t>
  </si>
  <si>
    <t>415.3+0.25</t>
  </si>
  <si>
    <t>01.02.1992</t>
  </si>
  <si>
    <t>18.09.1986</t>
  </si>
  <si>
    <t>14.01.1998</t>
  </si>
  <si>
    <t>11.12.1995</t>
  </si>
  <si>
    <t>17.01.1996</t>
  </si>
  <si>
    <t>07.12.1979</t>
  </si>
  <si>
    <t>07.08.1984</t>
  </si>
  <si>
    <t>15.01.1990</t>
  </si>
  <si>
    <t>13.06.1980</t>
  </si>
  <si>
    <t>05.07.1987</t>
  </si>
  <si>
    <t>27.07.1994</t>
  </si>
  <si>
    <t>12.07.1994</t>
  </si>
  <si>
    <t>12.08.1997</t>
  </si>
  <si>
    <t>02.10.1990</t>
  </si>
  <si>
    <t>09.06.1990</t>
  </si>
  <si>
    <t>07.10.1993</t>
  </si>
  <si>
    <t>04.01.1997</t>
  </si>
  <si>
    <t>10.09.1993</t>
  </si>
  <si>
    <t>03.06.1996</t>
  </si>
  <si>
    <t>04.08.1986</t>
  </si>
  <si>
    <t>21.02.1998</t>
  </si>
  <si>
    <t>15.03.1988</t>
  </si>
  <si>
    <t>24.10.1971</t>
  </si>
  <si>
    <t>26.03.1973</t>
  </si>
  <si>
    <t>16.02.2000</t>
  </si>
  <si>
    <t>23.10.2000</t>
  </si>
  <si>
    <t>22.08.1984</t>
  </si>
  <si>
    <t>14.11.1997</t>
  </si>
  <si>
    <t>29.07.2001</t>
  </si>
  <si>
    <t>01.01.2002</t>
  </si>
  <si>
    <t>09.12.1997</t>
  </si>
  <si>
    <t>29.04.1999</t>
  </si>
  <si>
    <t>04.06.2000</t>
  </si>
  <si>
    <t>01.11.2001</t>
  </si>
  <si>
    <t>04.02.2000</t>
  </si>
  <si>
    <t>12.12.2000</t>
  </si>
  <si>
    <t>12.03.2000</t>
  </si>
  <si>
    <t>28.02.1996</t>
  </si>
  <si>
    <t>17.02.1996</t>
  </si>
  <si>
    <t>03.06.1997</t>
  </si>
  <si>
    <t>10.07.1998</t>
  </si>
  <si>
    <t>03.02.2000</t>
  </si>
  <si>
    <t>12.11.1998</t>
  </si>
  <si>
    <t>12.09.1998</t>
  </si>
  <si>
    <t>14.12.1984</t>
  </si>
  <si>
    <t>14.07.1996</t>
  </si>
  <si>
    <t>29.07.1996</t>
  </si>
  <si>
    <t>30.11.1995</t>
  </si>
  <si>
    <t>14.06.1997</t>
  </si>
  <si>
    <t>19.04.2001</t>
  </si>
  <si>
    <t>14.01.2000</t>
  </si>
  <si>
    <t>21.08.1997</t>
  </si>
  <si>
    <t>03.10.1997</t>
  </si>
  <si>
    <t>01.03.1999</t>
  </si>
  <si>
    <t>12.02.1993</t>
  </si>
  <si>
    <t>07.07.1996</t>
  </si>
  <si>
    <t>567+2</t>
  </si>
  <si>
    <t>577+2</t>
  </si>
  <si>
    <t>569+2</t>
  </si>
  <si>
    <t>1148+0.25</t>
  </si>
  <si>
    <t>619.3+0.25</t>
  </si>
  <si>
    <t xml:space="preserve">MEENA </t>
  </si>
  <si>
    <t>564+0.25</t>
  </si>
  <si>
    <t>412.8+1</t>
  </si>
  <si>
    <t>1151+0.25</t>
  </si>
  <si>
    <t>NUPUR HAGAWANE PATIL</t>
  </si>
  <si>
    <t>07.02.2002</t>
  </si>
  <si>
    <t>AMBARISH BHARDWAJ</t>
  </si>
  <si>
    <t>378+1</t>
  </si>
  <si>
    <t>WCH</t>
  </si>
  <si>
    <t>58th NSCC</t>
  </si>
  <si>
    <t xml:space="preserve">58th NSCC </t>
  </si>
  <si>
    <t>555+3</t>
  </si>
  <si>
    <t>552+2</t>
  </si>
  <si>
    <t>550+0.50</t>
  </si>
  <si>
    <t>551+0.25</t>
  </si>
  <si>
    <t>619.3+3</t>
  </si>
  <si>
    <t>617.8+2</t>
  </si>
  <si>
    <t>622.1+0.50</t>
  </si>
  <si>
    <t>622.4+0.25</t>
  </si>
  <si>
    <t>625.7+0.25</t>
  </si>
  <si>
    <t>617.4+0.25</t>
  </si>
  <si>
    <t>579+3</t>
  </si>
  <si>
    <t>577+1</t>
  </si>
  <si>
    <t>575+0.50</t>
  </si>
  <si>
    <t>SHWETA SINGH</t>
  </si>
  <si>
    <t>581+3</t>
  </si>
  <si>
    <t>569+3</t>
  </si>
  <si>
    <t>584+1</t>
  </si>
  <si>
    <t xml:space="preserve"> </t>
  </si>
  <si>
    <t>1168+3</t>
  </si>
  <si>
    <t>1160+2</t>
  </si>
  <si>
    <t>1149+1</t>
  </si>
  <si>
    <t>1164+0.50</t>
  </si>
  <si>
    <t>1163+0.25</t>
  </si>
  <si>
    <t>1159+0.25</t>
  </si>
  <si>
    <t>578+3</t>
  </si>
  <si>
    <t>577+0.50</t>
  </si>
  <si>
    <t>377+3</t>
  </si>
  <si>
    <t>379+2</t>
  </si>
  <si>
    <t>384+0.50</t>
  </si>
  <si>
    <t>416.2+3</t>
  </si>
  <si>
    <t>412.7+2</t>
  </si>
  <si>
    <t>413.9+0.50</t>
  </si>
  <si>
    <t>413.7+0.25</t>
  </si>
  <si>
    <t>412.8+0.25</t>
  </si>
  <si>
    <t>621.7+3</t>
  </si>
  <si>
    <t>624+1</t>
  </si>
  <si>
    <t>620.9+2</t>
  </si>
  <si>
    <t>619.2+0.25</t>
  </si>
  <si>
    <t>620.8+0.25</t>
  </si>
  <si>
    <t>618.8+0.25</t>
  </si>
  <si>
    <t>KUNAKSH VERMA</t>
  </si>
  <si>
    <t>JATIN SINGH RATHORE</t>
  </si>
  <si>
    <t>24.06.1998</t>
  </si>
  <si>
    <t>35th NG</t>
  </si>
  <si>
    <t>TRIAL 1</t>
  </si>
  <si>
    <t>TRIAL 2</t>
  </si>
  <si>
    <t>UNIT</t>
  </si>
  <si>
    <t>15th KSS</t>
  </si>
  <si>
    <t>SWAPNIL SURESH KUSALE</t>
  </si>
  <si>
    <t>1146+2</t>
  </si>
  <si>
    <t>1146+1</t>
  </si>
  <si>
    <t>1181+0.50</t>
  </si>
  <si>
    <t>1152+0.25</t>
  </si>
  <si>
    <t>617.9+2</t>
  </si>
  <si>
    <t>614.4+1</t>
  </si>
  <si>
    <t>616.1+0.50</t>
  </si>
  <si>
    <t>616.8+0.25</t>
  </si>
  <si>
    <t>621.5+2</t>
  </si>
  <si>
    <t>619+1</t>
  </si>
  <si>
    <t>615.1+0.50</t>
  </si>
  <si>
    <t>620+0.25</t>
  </si>
  <si>
    <t>546+2</t>
  </si>
  <si>
    <t>547+1</t>
  </si>
  <si>
    <t>562+0.50</t>
  </si>
  <si>
    <t>556+0.25</t>
  </si>
  <si>
    <t>562+2</t>
  </si>
  <si>
    <t>575+1</t>
  </si>
  <si>
    <t>564+0.50</t>
  </si>
  <si>
    <t>562+0.25</t>
  </si>
  <si>
    <t>576+1</t>
  </si>
  <si>
    <t>573+2</t>
  </si>
  <si>
    <t>413.3+2</t>
  </si>
  <si>
    <t>416.7+1</t>
  </si>
  <si>
    <t>413.6+0.50</t>
  </si>
  <si>
    <t>412+0.25</t>
  </si>
  <si>
    <t>578+2</t>
  </si>
  <si>
    <t>570+0.25</t>
  </si>
  <si>
    <t>383+2</t>
  </si>
  <si>
    <t>376+1</t>
  </si>
  <si>
    <t>375+0.50</t>
  </si>
  <si>
    <t>375+0.25</t>
  </si>
  <si>
    <t>1155+2</t>
  </si>
  <si>
    <t>1167+1</t>
  </si>
  <si>
    <t>1152+0.50</t>
  </si>
  <si>
    <t>1155+0.25</t>
  </si>
  <si>
    <t>627.4+2</t>
  </si>
  <si>
    <t>623.3+1</t>
  </si>
  <si>
    <t>617.6+0.50</t>
  </si>
  <si>
    <t>618.3+0.25</t>
  </si>
  <si>
    <t>620.1+2</t>
  </si>
  <si>
    <t>619.7+1</t>
  </si>
  <si>
    <t>622.3+0.50</t>
  </si>
  <si>
    <t>617.3+0.25</t>
  </si>
  <si>
    <t>556+2</t>
  </si>
  <si>
    <t>552+0.50</t>
  </si>
  <si>
    <t>569+1</t>
  </si>
  <si>
    <t>569+0.50</t>
  </si>
  <si>
    <t>630.2+2</t>
  </si>
  <si>
    <t>O IRC 1</t>
  </si>
  <si>
    <t>O IRC 2</t>
  </si>
  <si>
    <t>AL2S</t>
  </si>
  <si>
    <t>AADEITHYAA JOAHAL</t>
  </si>
  <si>
    <t>AMAN PATHANIA</t>
  </si>
  <si>
    <t>HIRBHAGAT MUDIT MUKESH</t>
  </si>
  <si>
    <t>576+0.50</t>
  </si>
  <si>
    <t>572+2</t>
  </si>
  <si>
    <t>571+1</t>
  </si>
  <si>
    <t>580+0.50</t>
  </si>
  <si>
    <t>413.2+0.25</t>
  </si>
  <si>
    <t>415.5+0.50</t>
  </si>
  <si>
    <t>567+1</t>
  </si>
  <si>
    <t>578+0.25</t>
  </si>
  <si>
    <t>380+2</t>
  </si>
  <si>
    <t>381+1</t>
  </si>
  <si>
    <t>383+0.50</t>
  </si>
  <si>
    <t>379+0.25</t>
  </si>
  <si>
    <t>575+2</t>
  </si>
  <si>
    <t>581+0.50</t>
  </si>
  <si>
    <t>581+0.25</t>
  </si>
  <si>
    <t>571+2</t>
  </si>
  <si>
    <t>573+1</t>
  </si>
  <si>
    <t xml:space="preserve">                                                                                                                                                                                                                              25 M RAPID FIRE PISTOL MEN</t>
  </si>
  <si>
    <t>MTS</t>
  </si>
  <si>
    <t>YES</t>
  </si>
  <si>
    <t>NO</t>
  </si>
  <si>
    <t>MTS - 579</t>
  </si>
  <si>
    <t>BTS</t>
  </si>
  <si>
    <t>FAS</t>
  </si>
  <si>
    <t>548+2</t>
  </si>
  <si>
    <t>551+1</t>
  </si>
  <si>
    <t>548+0.50</t>
  </si>
  <si>
    <t>553+0.25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</si>
  <si>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50 M PISTOL MEN</t>
  </si>
  <si>
    <t>MTS - 555</t>
  </si>
  <si>
    <t xml:space="preserve">                                                                                                                                                                                                                     50 M RIFLE 3 POSITION MEN</t>
  </si>
  <si>
    <t>MTS - 1166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</si>
  <si>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50 M RIFLE 3 POSITION WOMEN</t>
  </si>
  <si>
    <t>MTS - 577</t>
  </si>
  <si>
    <t>579+2</t>
  </si>
  <si>
    <t>580+1</t>
  </si>
  <si>
    <t>574+0.50</t>
  </si>
  <si>
    <t>573+0.25</t>
  </si>
  <si>
    <t>578+0.50</t>
  </si>
  <si>
    <t>566+1</t>
  </si>
  <si>
    <t>570+0.50</t>
  </si>
  <si>
    <t>584+0.25</t>
  </si>
  <si>
    <t>576+2</t>
  </si>
  <si>
    <t>DALJEET KAUR</t>
  </si>
  <si>
    <t>567+0.50</t>
  </si>
  <si>
    <t>MTS - 578</t>
  </si>
  <si>
    <t xml:space="preserve">                                                                                                                                                                                                                           25 M SPORTS PISTOL WOMEN</t>
  </si>
  <si>
    <t>MTS - 622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</si>
  <si>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</rPr>
      <t xml:space="preserve">    50 M RIFLE PRONE MEN</t>
    </r>
  </si>
  <si>
    <t>623+2</t>
  </si>
  <si>
    <t>620.9+1</t>
  </si>
  <si>
    <t>621.9+0.25</t>
  </si>
  <si>
    <t>620.4+0.50</t>
  </si>
  <si>
    <t>623.3+2</t>
  </si>
  <si>
    <t>618.3+1</t>
  </si>
  <si>
    <t>617.4+0.50</t>
  </si>
  <si>
    <t>618.2+0.25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</si>
  <si>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10 M PISTOL WOMEN</t>
  </si>
  <si>
    <t>MTS - 380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</si>
  <si>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10 M PISTOL MEN</t>
  </si>
  <si>
    <t>OG 2012</t>
  </si>
  <si>
    <t>R FAS</t>
  </si>
  <si>
    <t>QUOTA</t>
  </si>
  <si>
    <t>W.R</t>
  </si>
  <si>
    <t>1143+2</t>
  </si>
  <si>
    <t>1148+1</t>
  </si>
  <si>
    <t>1148+0.50</t>
  </si>
  <si>
    <t>1161+0.25</t>
  </si>
  <si>
    <t>1153+2</t>
  </si>
  <si>
    <t>1151+1</t>
  </si>
  <si>
    <t>1161+0.50</t>
  </si>
  <si>
    <t>1146+0.25</t>
  </si>
  <si>
    <t>LAKHBIR KAUR SIDHU</t>
  </si>
  <si>
    <t>377+2</t>
  </si>
  <si>
    <t>388+1</t>
  </si>
  <si>
    <t>378+0.50</t>
  </si>
  <si>
    <t>378+0.25</t>
  </si>
  <si>
    <t>385+2</t>
  </si>
  <si>
    <t>377+1</t>
  </si>
  <si>
    <t>377+0.50</t>
  </si>
  <si>
    <t>549+2</t>
  </si>
  <si>
    <t>553+1</t>
  </si>
  <si>
    <t>549+0.50</t>
  </si>
  <si>
    <t>552+0.25</t>
  </si>
  <si>
    <t>579+0.50</t>
  </si>
  <si>
    <t>579+1</t>
  </si>
  <si>
    <t xml:space="preserve">MTS - 623 </t>
  </si>
  <si>
    <t>622.4+2</t>
  </si>
  <si>
    <t>622.5+1</t>
  </si>
  <si>
    <t>619.7+0.50</t>
  </si>
  <si>
    <t>619.4+0.25</t>
  </si>
  <si>
    <t>619.6+2</t>
  </si>
  <si>
    <t>621.1+1</t>
  </si>
  <si>
    <t>626.4+0.50</t>
  </si>
  <si>
    <t>620.6+0.25</t>
  </si>
  <si>
    <t>TEJ KARAN SAINI</t>
  </si>
  <si>
    <t>415.1+2</t>
  </si>
  <si>
    <t>414.1+0.50</t>
  </si>
  <si>
    <t>SACHIN TOKAS</t>
  </si>
  <si>
    <t>22.07.1995</t>
  </si>
  <si>
    <t>VANSHIKA SHAHI</t>
  </si>
  <si>
    <t>415.5+2</t>
  </si>
  <si>
    <t>415.8+1</t>
  </si>
  <si>
    <t>MTS - 413</t>
  </si>
  <si>
    <t>20.11.2000</t>
  </si>
  <si>
    <t>413.8+1</t>
  </si>
  <si>
    <t>573+0.50</t>
  </si>
  <si>
    <t>SREECHIRAG MUKUNDAN</t>
  </si>
  <si>
    <t>PARVATHI RAJEEV</t>
  </si>
  <si>
    <t>PRITI RASTOGI</t>
  </si>
  <si>
    <t>31.10.1984</t>
  </si>
  <si>
    <t>VISHAL KUMAR CHAUHAN</t>
  </si>
  <si>
    <t>HEMENDRA SINGH KUSHWAHA</t>
  </si>
  <si>
    <t>30.10.1998</t>
  </si>
  <si>
    <t>ANHAD JAWANDA</t>
  </si>
  <si>
    <t>26.10.1998</t>
  </si>
  <si>
    <t>DILSHAAN KELLEY</t>
  </si>
  <si>
    <t>26.05.2000</t>
  </si>
  <si>
    <t>ROHIT SAINI</t>
  </si>
  <si>
    <t>22.08.1999</t>
  </si>
  <si>
    <t>MANVENDRA CHOUDHARY</t>
  </si>
  <si>
    <t>16.05.1998</t>
  </si>
  <si>
    <t>GULBEER SINGH</t>
  </si>
  <si>
    <t>MANKARAN PREET SINGH</t>
  </si>
  <si>
    <t>TANYA PRANAV MORZARIA</t>
  </si>
  <si>
    <t>03.01.1997</t>
  </si>
  <si>
    <t>NISHANT MALIK</t>
  </si>
  <si>
    <t>MANDEEP KAUR POPLI</t>
  </si>
  <si>
    <t>RITHIK GIREESH</t>
  </si>
  <si>
    <t>28.02.2000</t>
  </si>
  <si>
    <t>RISHI GIREESH</t>
  </si>
  <si>
    <t>KARAN BANDAL</t>
  </si>
  <si>
    <t>07.10.1994</t>
  </si>
  <si>
    <t>04.02.1996</t>
  </si>
  <si>
    <t>07.09.1995</t>
  </si>
  <si>
    <t>05.08.2000</t>
  </si>
  <si>
    <t>HUNARDEEP SINGH SOHAL</t>
  </si>
  <si>
    <t>13.10.1996</t>
  </si>
  <si>
    <t>THOMAS GEORGE</t>
  </si>
  <si>
    <t>ABHINAV CHAUDHARY</t>
  </si>
  <si>
    <t>09.09.1996</t>
  </si>
  <si>
    <t>24.04.1996</t>
  </si>
  <si>
    <t>ROHIT KUNDU</t>
  </si>
  <si>
    <t>09.11.1995</t>
  </si>
  <si>
    <t>SHALINI CHAUDHARY</t>
  </si>
  <si>
    <t>CHANDANA SIKDAR</t>
  </si>
  <si>
    <t>01.05.2000</t>
  </si>
  <si>
    <t>ASIYA KHAN</t>
  </si>
  <si>
    <t>04.06.1995</t>
  </si>
  <si>
    <t>SEIRA MAIRA JOE</t>
  </si>
  <si>
    <t>01.09.2000</t>
  </si>
  <si>
    <t>02.12.1998</t>
  </si>
  <si>
    <t>27.05.1999</t>
  </si>
  <si>
    <t>01.05.1990</t>
  </si>
  <si>
    <t>03.01.2000</t>
  </si>
  <si>
    <t>15.04.1991</t>
  </si>
  <si>
    <t>01.07.1985</t>
  </si>
  <si>
    <t>SNEHA BORSE</t>
  </si>
  <si>
    <t>24.12.1987</t>
  </si>
  <si>
    <t>MANSIMRAN JOHAL</t>
  </si>
  <si>
    <t>25.07.2001</t>
  </si>
  <si>
    <t>MANOJ DALAL</t>
  </si>
  <si>
    <t>08.11.1989</t>
  </si>
  <si>
    <t>MANINI KAUSHIK</t>
  </si>
  <si>
    <t>SAKSHI SAROJ</t>
  </si>
  <si>
    <t>31.03.2000</t>
  </si>
  <si>
    <t xml:space="preserve">YOGITA </t>
  </si>
  <si>
    <t>WC-KOREA</t>
  </si>
  <si>
    <t>623.4+0.25</t>
  </si>
  <si>
    <t>581+1</t>
  </si>
  <si>
    <t>418.4+1</t>
  </si>
  <si>
    <t>ANUSHTHA</t>
  </si>
  <si>
    <t>AISHWARYA GUPTA</t>
  </si>
  <si>
    <t>WC-USA</t>
  </si>
  <si>
    <t>WC-MUNICH</t>
  </si>
  <si>
    <t>O IRC 3</t>
  </si>
  <si>
    <t>O IRC4</t>
  </si>
  <si>
    <t>627.5+0.25</t>
  </si>
  <si>
    <t>626.3+1</t>
  </si>
  <si>
    <t xml:space="preserve">TRIAL 3 </t>
  </si>
  <si>
    <t>TRIAL 4</t>
  </si>
  <si>
    <t>1149+2</t>
  </si>
  <si>
    <t>1162+1</t>
  </si>
  <si>
    <t>1165+0.50</t>
  </si>
  <si>
    <t>TRIAL 3</t>
  </si>
  <si>
    <t>616.3+2</t>
  </si>
  <si>
    <t>616.6+1</t>
  </si>
  <si>
    <t>618.2+0.50</t>
  </si>
  <si>
    <t>1163+1</t>
  </si>
  <si>
    <t>1150+0.50</t>
  </si>
  <si>
    <t>1147+0.25</t>
  </si>
  <si>
    <t>PLZEN</t>
  </si>
  <si>
    <t>SUHL</t>
  </si>
  <si>
    <t>565+1</t>
  </si>
  <si>
    <t>566+0.50</t>
  </si>
  <si>
    <t>566+0.25</t>
  </si>
  <si>
    <t>544+2</t>
  </si>
  <si>
    <t>555+0.25</t>
  </si>
  <si>
    <t>568+0.50</t>
  </si>
  <si>
    <t>569+0.25</t>
  </si>
  <si>
    <t>566+2</t>
  </si>
  <si>
    <t xml:space="preserve">PLZEN </t>
  </si>
  <si>
    <t>617.1+2</t>
  </si>
  <si>
    <t>618.2+1</t>
  </si>
  <si>
    <t>615.8+0.25</t>
  </si>
  <si>
    <t>553+2</t>
  </si>
  <si>
    <t>557+1</t>
  </si>
  <si>
    <t>547+0.25</t>
  </si>
  <si>
    <t>378+2</t>
  </si>
  <si>
    <t>382+0.50</t>
  </si>
  <si>
    <t>380+0.50</t>
  </si>
  <si>
    <t>PRIYANKA GAJENDRA SUSVIRKAR</t>
  </si>
  <si>
    <t>27.12.1983</t>
  </si>
  <si>
    <t>584+2</t>
  </si>
  <si>
    <t>576+0.25</t>
  </si>
  <si>
    <t>582+1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</si>
  <si>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25 M STANDARD PISTOL MEN</t>
  </si>
  <si>
    <t>WR</t>
  </si>
  <si>
    <t>580+2</t>
  </si>
  <si>
    <t>568+2</t>
  </si>
  <si>
    <t>T.B. JENA</t>
  </si>
  <si>
    <t>27.03.1983</t>
  </si>
  <si>
    <t>624.3+2</t>
  </si>
  <si>
    <t>620.4+1</t>
  </si>
  <si>
    <t>618.4+0.50</t>
  </si>
  <si>
    <t>621.7+0.25</t>
  </si>
  <si>
    <t>626.4+2</t>
  </si>
  <si>
    <t>622.6+1</t>
  </si>
  <si>
    <t>622.6+0.50</t>
  </si>
  <si>
    <t>622+0.25</t>
  </si>
  <si>
    <t>AVNEET KAUR SIDHU</t>
  </si>
  <si>
    <t>11.12.1981</t>
  </si>
  <si>
    <t>414.5+2</t>
  </si>
  <si>
    <t>413.7+1</t>
  </si>
  <si>
    <t>03.07.1995</t>
  </si>
  <si>
    <t>417.7+2</t>
  </si>
  <si>
    <t>413.2+1</t>
  </si>
  <si>
    <t>416+0.50</t>
  </si>
  <si>
    <t>412.7+0.25</t>
  </si>
  <si>
    <t>SATYAJEET KANDHOL</t>
  </si>
  <si>
    <t>SUKRITI KALRA</t>
  </si>
  <si>
    <t>TSRA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</si>
</sst>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22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4"/>
      <color indexed="8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4" fillId="0" borderId="3" xfId="0" applyFont="1" applyBorder="1"/>
    <xf numFmtId="0" fontId="2" fillId="0" borderId="1" xfId="0" applyFont="1" applyBorder="1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3" borderId="1" xfId="0" applyFont="1" applyFill="1" applyBorder="1"/>
    <xf numFmtId="0" fontId="6" fillId="2" borderId="1" xfId="0" applyFont="1" applyFill="1" applyBorder="1"/>
    <xf numFmtId="0" fontId="5" fillId="2" borderId="1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7" fillId="0" borderId="0" xfId="0" applyFont="1"/>
    <xf numFmtId="14" fontId="6" fillId="0" borderId="1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Fill="1" applyBorder="1"/>
    <xf numFmtId="14" fontId="8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3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applyNumberFormat="1" applyFont="1" applyBorder="1"/>
    <xf numFmtId="0" fontId="4" fillId="0" borderId="1" xfId="0" applyNumberFormat="1" applyFont="1" applyBorder="1"/>
    <xf numFmtId="0" fontId="5" fillId="2" borderId="0" xfId="0" applyFont="1" applyFill="1"/>
    <xf numFmtId="0" fontId="1" fillId="3" borderId="1" xfId="0" applyFont="1" applyFill="1" applyBorder="1" applyAlignment="1">
      <alignment horizontal="center"/>
    </xf>
    <xf numFmtId="0" fontId="13" fillId="2" borderId="0" xfId="0" applyFont="1" applyFill="1"/>
    <xf numFmtId="2" fontId="1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12" fillId="0" borderId="0" xfId="0" applyNumberFormat="1" applyFont="1"/>
    <xf numFmtId="2" fontId="3" fillId="0" borderId="0" xfId="0" applyNumberFormat="1" applyFont="1"/>
    <xf numFmtId="2" fontId="11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8" fillId="0" borderId="0" xfId="0" applyFont="1"/>
    <xf numFmtId="2" fontId="12" fillId="2" borderId="0" xfId="0" applyNumberFormat="1" applyFont="1" applyFill="1"/>
    <xf numFmtId="2" fontId="3" fillId="2" borderId="0" xfId="0" applyNumberFormat="1" applyFont="1" applyFill="1"/>
    <xf numFmtId="0" fontId="20" fillId="0" borderId="0" xfId="0" applyFont="1"/>
    <xf numFmtId="2" fontId="13" fillId="2" borderId="0" xfId="0" applyNumberFormat="1" applyFont="1" applyFill="1"/>
    <xf numFmtId="2" fontId="5" fillId="2" borderId="0" xfId="0" applyNumberFormat="1" applyFont="1" applyFill="1"/>
    <xf numFmtId="2" fontId="6" fillId="2" borderId="1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3" fillId="0" borderId="3" xfId="0" applyFont="1" applyBorder="1"/>
    <xf numFmtId="0" fontId="6" fillId="0" borderId="0" xfId="0" applyFont="1" applyAlignment="1">
      <alignment horizontal="center"/>
    </xf>
    <xf numFmtId="2" fontId="11" fillId="2" borderId="0" xfId="0" applyNumberFormat="1" applyFont="1" applyFill="1"/>
    <xf numFmtId="0" fontId="2" fillId="0" borderId="2" xfId="0" applyFont="1" applyBorder="1" applyAlignment="1">
      <alignment horizontal="center"/>
    </xf>
    <xf numFmtId="0" fontId="6" fillId="2" borderId="0" xfId="0" applyFont="1" applyFill="1"/>
    <xf numFmtId="2" fontId="4" fillId="2" borderId="1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7" fillId="2" borderId="0" xfId="0" applyFont="1" applyFill="1"/>
    <xf numFmtId="0" fontId="5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1"/>
  <sheetViews>
    <sheetView tabSelected="1" zoomScale="70" zoomScaleNormal="70" workbookViewId="0">
      <selection activeCell="E50" sqref="E50"/>
    </sheetView>
  </sheetViews>
  <sheetFormatPr defaultRowHeight="15.75"/>
  <cols>
    <col min="1" max="1" width="6.7109375" style="10" customWidth="1"/>
    <col min="2" max="2" width="33.140625" style="1" customWidth="1"/>
    <col min="3" max="3" width="12.5703125" style="10" customWidth="1"/>
    <col min="4" max="4" width="10.85546875" style="10" customWidth="1"/>
    <col min="5" max="5" width="12.5703125" style="79" customWidth="1"/>
    <col min="6" max="6" width="11.5703125" style="95" customWidth="1"/>
    <col min="7" max="7" width="11.7109375" style="79" customWidth="1"/>
    <col min="8" max="9" width="10.5703125" style="79" customWidth="1"/>
    <col min="10" max="10" width="13" style="79" customWidth="1"/>
    <col min="11" max="11" width="10.5703125" style="79" customWidth="1"/>
    <col min="12" max="12" width="13.42578125" style="79" customWidth="1"/>
    <col min="13" max="13" width="15.28515625" style="79" customWidth="1"/>
    <col min="14" max="14" width="11.42578125" style="79" customWidth="1"/>
    <col min="15" max="15" width="11.140625" style="79" customWidth="1"/>
    <col min="16" max="16" width="10.5703125" style="79" customWidth="1"/>
    <col min="17" max="17" width="10.7109375" style="79" customWidth="1"/>
    <col min="18" max="18" width="10.5703125" style="107" customWidth="1"/>
    <col min="19" max="19" width="10" style="107" customWidth="1"/>
    <col min="20" max="20" width="10.28515625" style="107" customWidth="1"/>
    <col min="21" max="21" width="7.7109375" style="90" customWidth="1"/>
    <col min="22" max="16384" width="9.140625" style="1"/>
  </cols>
  <sheetData>
    <row r="2" spans="1:21" s="65" customFormat="1" ht="20.25">
      <c r="A2" s="64" t="s">
        <v>944</v>
      </c>
      <c r="C2" s="64"/>
      <c r="D2" s="64"/>
      <c r="E2" s="81"/>
      <c r="F2" s="94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06"/>
      <c r="S2" s="106"/>
      <c r="T2" s="106"/>
      <c r="U2" s="89"/>
    </row>
    <row r="3" spans="1:21" ht="18.75">
      <c r="B3" s="102" t="s">
        <v>945</v>
      </c>
    </row>
    <row r="4" spans="1:21" s="4" customFormat="1">
      <c r="A4" s="7" t="s">
        <v>0</v>
      </c>
      <c r="B4" s="23" t="s">
        <v>1</v>
      </c>
      <c r="C4" s="39" t="s">
        <v>2</v>
      </c>
      <c r="D4" s="39" t="s">
        <v>856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3" t="s">
        <v>1081</v>
      </c>
      <c r="K4" s="43" t="s">
        <v>908</v>
      </c>
      <c r="L4" s="43" t="s">
        <v>1087</v>
      </c>
      <c r="M4" s="43" t="s">
        <v>1088</v>
      </c>
      <c r="N4" s="43" t="s">
        <v>1093</v>
      </c>
      <c r="O4" s="43" t="s">
        <v>1094</v>
      </c>
      <c r="P4" s="43" t="s">
        <v>1105</v>
      </c>
      <c r="Q4" s="43" t="s">
        <v>1106</v>
      </c>
      <c r="R4" s="108" t="s">
        <v>936</v>
      </c>
      <c r="S4" s="108" t="s">
        <v>910</v>
      </c>
      <c r="T4" s="108" t="s">
        <v>937</v>
      </c>
      <c r="U4" s="84" t="s">
        <v>932</v>
      </c>
    </row>
    <row r="5" spans="1:21">
      <c r="A5" s="8">
        <v>1</v>
      </c>
      <c r="B5" s="18" t="s">
        <v>9</v>
      </c>
      <c r="C5" s="21" t="s">
        <v>205</v>
      </c>
      <c r="D5" s="21" t="s">
        <v>19</v>
      </c>
      <c r="E5" s="42" t="s">
        <v>831</v>
      </c>
      <c r="F5" s="120" t="s">
        <v>861</v>
      </c>
      <c r="G5" s="121" t="s">
        <v>892</v>
      </c>
      <c r="H5" s="120">
        <v>1170</v>
      </c>
      <c r="I5" s="120"/>
      <c r="J5" s="120">
        <v>1173</v>
      </c>
      <c r="K5" s="120"/>
      <c r="L5" s="120">
        <v>1172</v>
      </c>
      <c r="M5" s="120">
        <v>1180</v>
      </c>
      <c r="N5" s="42"/>
      <c r="O5" s="42"/>
      <c r="P5" s="42"/>
      <c r="Q5" s="42"/>
      <c r="R5" s="68">
        <v>5876.5</v>
      </c>
      <c r="S5" s="68">
        <v>1176</v>
      </c>
      <c r="T5" s="68">
        <f t="shared" ref="T5:T31" si="0">(R5+S5)/6</f>
        <v>1175.4166666666667</v>
      </c>
      <c r="U5" s="85" t="s">
        <v>933</v>
      </c>
    </row>
    <row r="6" spans="1:21">
      <c r="A6" s="8">
        <v>2</v>
      </c>
      <c r="B6" s="18" t="s">
        <v>340</v>
      </c>
      <c r="C6" s="56" t="s">
        <v>461</v>
      </c>
      <c r="D6" s="21" t="s">
        <v>89</v>
      </c>
      <c r="E6" s="120" t="s">
        <v>832</v>
      </c>
      <c r="F6" s="120"/>
      <c r="G6" s="120" t="s">
        <v>891</v>
      </c>
      <c r="H6" s="120"/>
      <c r="I6" s="120"/>
      <c r="J6" s="120">
        <v>1170</v>
      </c>
      <c r="K6" s="120"/>
      <c r="L6" s="120">
        <v>1161</v>
      </c>
      <c r="M6" s="120">
        <v>1172</v>
      </c>
      <c r="N6" s="42"/>
      <c r="O6" s="42"/>
      <c r="P6" s="42"/>
      <c r="Q6" s="42"/>
      <c r="R6" s="68">
        <v>5823.25</v>
      </c>
      <c r="S6" s="68">
        <v>1166.5</v>
      </c>
      <c r="T6" s="68">
        <f t="shared" si="0"/>
        <v>1164.9583333333333</v>
      </c>
      <c r="U6" s="85" t="s">
        <v>933</v>
      </c>
    </row>
    <row r="7" spans="1:21">
      <c r="A7" s="8">
        <v>3</v>
      </c>
      <c r="B7" s="18" t="s">
        <v>7</v>
      </c>
      <c r="C7" s="21" t="s">
        <v>204</v>
      </c>
      <c r="D7" s="21" t="s">
        <v>19</v>
      </c>
      <c r="E7" s="42" t="s">
        <v>833</v>
      </c>
      <c r="F7" s="42">
        <v>1165</v>
      </c>
      <c r="G7" s="42">
        <v>1152</v>
      </c>
      <c r="H7" s="42" t="s">
        <v>981</v>
      </c>
      <c r="I7" s="121" t="s">
        <v>983</v>
      </c>
      <c r="J7" s="120">
        <v>1155</v>
      </c>
      <c r="K7" s="120"/>
      <c r="L7" s="120">
        <v>1156</v>
      </c>
      <c r="M7" s="120">
        <v>1167</v>
      </c>
      <c r="N7" s="120" t="s">
        <v>1097</v>
      </c>
      <c r="O7" s="120">
        <v>1164</v>
      </c>
      <c r="P7" s="42"/>
      <c r="Q7" s="42"/>
      <c r="R7" s="68">
        <v>5807.5</v>
      </c>
      <c r="S7" s="68">
        <v>1164.75</v>
      </c>
      <c r="T7" s="68">
        <f t="shared" si="0"/>
        <v>1162.0416666666667</v>
      </c>
      <c r="U7" s="85" t="s">
        <v>934</v>
      </c>
    </row>
    <row r="8" spans="1:21">
      <c r="A8" s="8">
        <v>4</v>
      </c>
      <c r="B8" s="18" t="s">
        <v>8</v>
      </c>
      <c r="C8" s="21" t="s">
        <v>215</v>
      </c>
      <c r="D8" s="21" t="s">
        <v>20</v>
      </c>
      <c r="E8" s="42" t="s">
        <v>829</v>
      </c>
      <c r="F8" s="42" t="s">
        <v>862</v>
      </c>
      <c r="G8" s="120" t="s">
        <v>894</v>
      </c>
      <c r="H8" s="120"/>
      <c r="I8" s="120"/>
      <c r="J8" s="120">
        <v>1157</v>
      </c>
      <c r="K8" s="120"/>
      <c r="L8" s="120">
        <v>1168</v>
      </c>
      <c r="M8" s="120">
        <v>1153</v>
      </c>
      <c r="N8" s="121">
        <v>1150</v>
      </c>
      <c r="O8" s="120">
        <v>1159</v>
      </c>
      <c r="P8" s="42"/>
      <c r="Q8" s="42"/>
      <c r="R8" s="68">
        <v>5792.25</v>
      </c>
      <c r="S8" s="68">
        <v>1156</v>
      </c>
      <c r="T8" s="68">
        <f t="shared" si="0"/>
        <v>1158.0416666666667</v>
      </c>
      <c r="U8" s="85" t="s">
        <v>934</v>
      </c>
    </row>
    <row r="9" spans="1:21">
      <c r="A9" s="8">
        <v>5</v>
      </c>
      <c r="B9" s="18" t="s">
        <v>10</v>
      </c>
      <c r="C9" s="21" t="s">
        <v>206</v>
      </c>
      <c r="D9" s="21" t="s">
        <v>19</v>
      </c>
      <c r="E9" s="42" t="s">
        <v>828</v>
      </c>
      <c r="F9" s="42" t="s">
        <v>859</v>
      </c>
      <c r="G9" s="42">
        <v>1149</v>
      </c>
      <c r="H9" s="42" t="s">
        <v>978</v>
      </c>
      <c r="I9" s="120" t="s">
        <v>984</v>
      </c>
      <c r="J9" s="121">
        <v>1148</v>
      </c>
      <c r="K9" s="120"/>
      <c r="L9" s="120">
        <v>1163</v>
      </c>
      <c r="M9" s="120">
        <v>1163</v>
      </c>
      <c r="N9" s="120" t="s">
        <v>1095</v>
      </c>
      <c r="O9" s="120" t="s">
        <v>1095</v>
      </c>
      <c r="P9" s="42"/>
      <c r="Q9" s="42"/>
      <c r="R9" s="68">
        <v>5789.5</v>
      </c>
      <c r="S9" s="68">
        <v>1151</v>
      </c>
      <c r="T9" s="68">
        <f t="shared" si="0"/>
        <v>1156.75</v>
      </c>
      <c r="U9" s="85" t="s">
        <v>934</v>
      </c>
    </row>
    <row r="10" spans="1:21">
      <c r="A10" s="8">
        <v>6</v>
      </c>
      <c r="B10" s="18" t="s">
        <v>341</v>
      </c>
      <c r="C10" s="21" t="s">
        <v>392</v>
      </c>
      <c r="D10" s="21" t="s">
        <v>19</v>
      </c>
      <c r="E10" s="120" t="s">
        <v>830</v>
      </c>
      <c r="F10" s="120"/>
      <c r="G10" s="120" t="s">
        <v>893</v>
      </c>
      <c r="H10" s="120" t="s">
        <v>980</v>
      </c>
      <c r="I10" s="121" t="s">
        <v>985</v>
      </c>
      <c r="J10" s="121"/>
      <c r="K10" s="120"/>
      <c r="L10" s="120"/>
      <c r="M10" s="120"/>
      <c r="N10" s="120" t="s">
        <v>1096</v>
      </c>
      <c r="O10" s="120" t="s">
        <v>1104</v>
      </c>
      <c r="P10" s="42"/>
      <c r="Q10" s="42"/>
      <c r="R10" s="68">
        <v>5761.25</v>
      </c>
      <c r="S10" s="68">
        <v>1155.125</v>
      </c>
      <c r="T10" s="68">
        <f t="shared" si="0"/>
        <v>1152.7291666666667</v>
      </c>
      <c r="U10" s="85" t="s">
        <v>934</v>
      </c>
    </row>
    <row r="11" spans="1:21">
      <c r="A11" s="8">
        <v>7</v>
      </c>
      <c r="B11" s="2" t="s">
        <v>702</v>
      </c>
      <c r="C11" s="8" t="s">
        <v>210</v>
      </c>
      <c r="D11" s="8" t="s">
        <v>19</v>
      </c>
      <c r="E11" s="120" t="s">
        <v>802</v>
      </c>
      <c r="F11" s="120"/>
      <c r="G11" s="120">
        <v>1146</v>
      </c>
      <c r="H11" s="121">
        <v>1138</v>
      </c>
      <c r="I11" s="120" t="s">
        <v>982</v>
      </c>
      <c r="J11" s="120"/>
      <c r="K11" s="120"/>
      <c r="L11" s="120"/>
      <c r="M11" s="120"/>
      <c r="N11" s="120" t="s">
        <v>797</v>
      </c>
      <c r="O11" s="120" t="s">
        <v>1103</v>
      </c>
      <c r="P11" s="42"/>
      <c r="Q11" s="42"/>
      <c r="R11" s="68">
        <v>5751</v>
      </c>
      <c r="S11" s="68">
        <v>1149.375</v>
      </c>
      <c r="T11" s="68">
        <f t="shared" si="0"/>
        <v>1150.0625</v>
      </c>
      <c r="U11" s="85" t="s">
        <v>934</v>
      </c>
    </row>
    <row r="12" spans="1:21">
      <c r="A12" s="8">
        <v>8</v>
      </c>
      <c r="B12" s="3" t="s">
        <v>858</v>
      </c>
      <c r="C12" s="7" t="s">
        <v>463</v>
      </c>
      <c r="D12" s="7" t="s">
        <v>29</v>
      </c>
      <c r="E12" s="43">
        <v>1162</v>
      </c>
      <c r="F12" s="123" t="s">
        <v>860</v>
      </c>
      <c r="G12" s="124">
        <v>1133</v>
      </c>
      <c r="H12" s="123">
        <v>1148</v>
      </c>
      <c r="I12" s="123">
        <v>1141</v>
      </c>
      <c r="J12" s="123"/>
      <c r="K12" s="123"/>
      <c r="L12" s="123"/>
      <c r="M12" s="123"/>
      <c r="N12" s="123"/>
      <c r="O12" s="123"/>
      <c r="P12" s="123">
        <v>1161</v>
      </c>
      <c r="Q12" s="123">
        <v>1145</v>
      </c>
      <c r="R12" s="108">
        <v>5742</v>
      </c>
      <c r="S12" s="108">
        <v>1153</v>
      </c>
      <c r="T12" s="108">
        <f t="shared" si="0"/>
        <v>1149.1666666666667</v>
      </c>
      <c r="U12" s="84" t="s">
        <v>934</v>
      </c>
    </row>
    <row r="13" spans="1:21">
      <c r="A13" s="8">
        <v>9</v>
      </c>
      <c r="B13" s="18" t="s">
        <v>15</v>
      </c>
      <c r="C13" s="21" t="s">
        <v>217</v>
      </c>
      <c r="D13" s="21" t="s">
        <v>20</v>
      </c>
      <c r="E13" s="42">
        <v>1139</v>
      </c>
      <c r="F13" s="120">
        <v>1139</v>
      </c>
      <c r="G13" s="120">
        <v>1148</v>
      </c>
      <c r="H13" s="121">
        <v>1135</v>
      </c>
      <c r="I13" s="120">
        <v>1142</v>
      </c>
      <c r="J13" s="120"/>
      <c r="K13" s="120"/>
      <c r="L13" s="120"/>
      <c r="M13" s="120"/>
      <c r="N13" s="120">
        <v>1143</v>
      </c>
      <c r="O13" s="120" t="s">
        <v>1102</v>
      </c>
      <c r="P13" s="42"/>
      <c r="Q13" s="42"/>
      <c r="R13" s="68">
        <v>5736</v>
      </c>
      <c r="S13" s="68">
        <v>1153.5</v>
      </c>
      <c r="T13" s="68">
        <f t="shared" si="0"/>
        <v>1148.25</v>
      </c>
      <c r="U13" s="85" t="s">
        <v>934</v>
      </c>
    </row>
    <row r="14" spans="1:21" s="4" customFormat="1">
      <c r="A14" s="7">
        <v>10</v>
      </c>
      <c r="B14" s="18" t="s">
        <v>13</v>
      </c>
      <c r="C14" s="21" t="s">
        <v>219</v>
      </c>
      <c r="D14" s="21" t="s">
        <v>67</v>
      </c>
      <c r="E14" s="42">
        <v>1146</v>
      </c>
      <c r="F14" s="121">
        <v>1140</v>
      </c>
      <c r="G14" s="120">
        <v>1156</v>
      </c>
      <c r="H14" s="120">
        <v>1147</v>
      </c>
      <c r="I14" s="120">
        <v>1142</v>
      </c>
      <c r="J14" s="120"/>
      <c r="K14" s="120"/>
      <c r="L14" s="120"/>
      <c r="M14" s="120"/>
      <c r="N14" s="120">
        <v>1151</v>
      </c>
      <c r="O14" s="120">
        <v>1142</v>
      </c>
      <c r="P14" s="42"/>
      <c r="Q14" s="42"/>
      <c r="R14" s="68">
        <v>5738</v>
      </c>
      <c r="S14" s="68">
        <v>1146.5</v>
      </c>
      <c r="T14" s="68">
        <f t="shared" si="0"/>
        <v>1147.4166666666667</v>
      </c>
      <c r="U14" s="85" t="s">
        <v>934</v>
      </c>
    </row>
    <row r="15" spans="1:21">
      <c r="A15" s="8">
        <v>11</v>
      </c>
      <c r="B15" s="2" t="s">
        <v>65</v>
      </c>
      <c r="C15" s="8" t="s">
        <v>271</v>
      </c>
      <c r="D15" s="8" t="s">
        <v>19</v>
      </c>
      <c r="E15" s="120">
        <v>1139</v>
      </c>
      <c r="F15" s="120"/>
      <c r="G15" s="120">
        <v>1150</v>
      </c>
      <c r="H15" s="120" t="s">
        <v>979</v>
      </c>
      <c r="I15" s="121">
        <v>1139</v>
      </c>
      <c r="J15" s="121"/>
      <c r="K15" s="120"/>
      <c r="L15" s="120"/>
      <c r="M15" s="120"/>
      <c r="N15" s="120">
        <v>1145</v>
      </c>
      <c r="O15" s="120">
        <v>1148</v>
      </c>
      <c r="P15" s="42"/>
      <c r="Q15" s="42"/>
      <c r="R15" s="68">
        <v>5731</v>
      </c>
      <c r="S15" s="68">
        <v>1146.5</v>
      </c>
      <c r="T15" s="68">
        <f t="shared" si="0"/>
        <v>1146.25</v>
      </c>
      <c r="U15" s="85" t="s">
        <v>934</v>
      </c>
    </row>
    <row r="16" spans="1:21">
      <c r="A16" s="21">
        <v>12</v>
      </c>
      <c r="B16" s="3" t="s">
        <v>83</v>
      </c>
      <c r="C16" s="7" t="s">
        <v>288</v>
      </c>
      <c r="D16" s="7" t="s">
        <v>428</v>
      </c>
      <c r="E16" s="43">
        <v>1148</v>
      </c>
      <c r="F16" s="123">
        <v>1132</v>
      </c>
      <c r="G16" s="123"/>
      <c r="H16" s="123">
        <v>1133</v>
      </c>
      <c r="I16" s="124">
        <v>1127</v>
      </c>
      <c r="J16" s="124"/>
      <c r="K16" s="123">
        <v>1128</v>
      </c>
      <c r="L16" s="123"/>
      <c r="M16" s="123"/>
      <c r="N16" s="123"/>
      <c r="O16" s="123"/>
      <c r="P16" s="123">
        <v>1148</v>
      </c>
      <c r="Q16" s="123">
        <v>1156</v>
      </c>
      <c r="R16" s="108">
        <v>5697</v>
      </c>
      <c r="S16" s="108">
        <v>1152</v>
      </c>
      <c r="T16" s="108">
        <f t="shared" si="0"/>
        <v>1141.5</v>
      </c>
      <c r="U16" s="84" t="s">
        <v>934</v>
      </c>
    </row>
    <row r="17" spans="1:21">
      <c r="A17" s="8">
        <v>13</v>
      </c>
      <c r="B17" s="18" t="s">
        <v>12</v>
      </c>
      <c r="C17" s="21" t="s">
        <v>207</v>
      </c>
      <c r="D17" s="21" t="s">
        <v>19</v>
      </c>
      <c r="E17" s="120">
        <v>1145</v>
      </c>
      <c r="F17" s="120"/>
      <c r="G17" s="120">
        <v>1141</v>
      </c>
      <c r="H17" s="120">
        <v>1141</v>
      </c>
      <c r="I17" s="121">
        <v>1129</v>
      </c>
      <c r="J17" s="121"/>
      <c r="K17" s="120"/>
      <c r="L17" s="120"/>
      <c r="M17" s="120"/>
      <c r="N17" s="120">
        <v>1137</v>
      </c>
      <c r="O17" s="120">
        <v>1138</v>
      </c>
      <c r="P17" s="42"/>
      <c r="Q17" s="42"/>
      <c r="R17" s="68">
        <v>5702</v>
      </c>
      <c r="S17" s="68">
        <v>1137.5</v>
      </c>
      <c r="T17" s="68">
        <f t="shared" si="0"/>
        <v>1139.9166666666667</v>
      </c>
      <c r="U17" s="85" t="s">
        <v>934</v>
      </c>
    </row>
    <row r="18" spans="1:21">
      <c r="A18" s="21">
        <v>14</v>
      </c>
      <c r="B18" s="18" t="s">
        <v>14</v>
      </c>
      <c r="C18" s="21" t="s">
        <v>216</v>
      </c>
      <c r="D18" s="21" t="s">
        <v>20</v>
      </c>
      <c r="E18" s="42">
        <v>1142</v>
      </c>
      <c r="F18" s="120">
        <v>1148</v>
      </c>
      <c r="G18" s="120">
        <v>1142</v>
      </c>
      <c r="H18" s="120">
        <v>1129</v>
      </c>
      <c r="I18" s="121">
        <v>1122</v>
      </c>
      <c r="J18" s="121"/>
      <c r="K18" s="120"/>
      <c r="L18" s="120"/>
      <c r="M18" s="120"/>
      <c r="N18" s="120">
        <v>1128</v>
      </c>
      <c r="O18" s="120">
        <v>1141</v>
      </c>
      <c r="P18" s="42"/>
      <c r="Q18" s="42"/>
      <c r="R18" s="68">
        <v>5688</v>
      </c>
      <c r="S18" s="68">
        <v>1134.5</v>
      </c>
      <c r="T18" s="68">
        <f t="shared" si="0"/>
        <v>1137.0833333333333</v>
      </c>
      <c r="U18" s="85" t="s">
        <v>934</v>
      </c>
    </row>
    <row r="19" spans="1:21" s="4" customFormat="1">
      <c r="A19" s="7">
        <v>15</v>
      </c>
      <c r="B19" s="2" t="s">
        <v>96</v>
      </c>
      <c r="C19" s="8" t="s">
        <v>293</v>
      </c>
      <c r="D19" s="8" t="s">
        <v>67</v>
      </c>
      <c r="E19" s="42">
        <v>1126</v>
      </c>
      <c r="F19" s="120">
        <v>1132</v>
      </c>
      <c r="G19" s="120">
        <v>1128</v>
      </c>
      <c r="H19" s="120">
        <v>1140</v>
      </c>
      <c r="I19" s="121">
        <v>1122</v>
      </c>
      <c r="J19" s="120"/>
      <c r="K19" s="120"/>
      <c r="L19" s="120"/>
      <c r="M19" s="120"/>
      <c r="N19" s="120">
        <v>1129</v>
      </c>
      <c r="O19" s="120">
        <v>1144</v>
      </c>
      <c r="P19" s="42"/>
      <c r="Q19" s="42"/>
      <c r="R19" s="68">
        <v>5673</v>
      </c>
      <c r="S19" s="68">
        <v>1136.5</v>
      </c>
      <c r="T19" s="68">
        <f t="shared" si="0"/>
        <v>1134.9166666666667</v>
      </c>
      <c r="U19" s="85" t="s">
        <v>934</v>
      </c>
    </row>
    <row r="20" spans="1:21" s="57" customFormat="1">
      <c r="A20" s="8">
        <v>16</v>
      </c>
      <c r="B20" s="2" t="s">
        <v>602</v>
      </c>
      <c r="C20" s="8" t="s">
        <v>637</v>
      </c>
      <c r="D20" s="8" t="s">
        <v>29</v>
      </c>
      <c r="E20" s="42">
        <v>1143</v>
      </c>
      <c r="F20" s="120">
        <v>1121</v>
      </c>
      <c r="G20" s="120">
        <v>1144</v>
      </c>
      <c r="H20" s="120">
        <v>1134</v>
      </c>
      <c r="I20" s="120">
        <v>1141</v>
      </c>
      <c r="J20" s="120"/>
      <c r="K20" s="120"/>
      <c r="L20" s="120"/>
      <c r="M20" s="120"/>
      <c r="N20" s="121">
        <v>1100</v>
      </c>
      <c r="O20" s="120">
        <v>1126</v>
      </c>
      <c r="P20" s="42"/>
      <c r="Q20" s="42"/>
      <c r="R20" s="68">
        <v>5666</v>
      </c>
      <c r="S20" s="68">
        <v>1133.5</v>
      </c>
      <c r="T20" s="68">
        <f t="shared" si="0"/>
        <v>1133.25</v>
      </c>
      <c r="U20" s="86" t="s">
        <v>934</v>
      </c>
    </row>
    <row r="21" spans="1:21" s="57" customFormat="1">
      <c r="A21" s="21">
        <v>17</v>
      </c>
      <c r="B21" s="23" t="s">
        <v>423</v>
      </c>
      <c r="C21" s="39" t="s">
        <v>458</v>
      </c>
      <c r="D21" s="39" t="s">
        <v>428</v>
      </c>
      <c r="E21" s="43">
        <v>1134</v>
      </c>
      <c r="F21" s="123">
        <v>1125</v>
      </c>
      <c r="G21" s="123">
        <v>1126</v>
      </c>
      <c r="H21" s="124">
        <v>1121</v>
      </c>
      <c r="I21" s="123">
        <v>1122</v>
      </c>
      <c r="J21" s="123"/>
      <c r="K21" s="123"/>
      <c r="L21" s="123"/>
      <c r="M21" s="123"/>
      <c r="N21" s="123"/>
      <c r="O21" s="123"/>
      <c r="P21" s="123">
        <v>1128</v>
      </c>
      <c r="Q21" s="123">
        <v>1125</v>
      </c>
      <c r="R21" s="108">
        <v>5626</v>
      </c>
      <c r="S21" s="108">
        <v>1126.5</v>
      </c>
      <c r="T21" s="108">
        <f t="shared" si="0"/>
        <v>1125.4166666666667</v>
      </c>
      <c r="U21" s="84" t="s">
        <v>934</v>
      </c>
    </row>
    <row r="22" spans="1:21" s="57" customFormat="1">
      <c r="A22" s="8">
        <v>18</v>
      </c>
      <c r="B22" s="3" t="s">
        <v>563</v>
      </c>
      <c r="C22" s="7" t="s">
        <v>283</v>
      </c>
      <c r="D22" s="7" t="s">
        <v>564</v>
      </c>
      <c r="E22" s="43">
        <v>1123</v>
      </c>
      <c r="F22" s="123">
        <v>1131</v>
      </c>
      <c r="G22" s="123">
        <v>1110</v>
      </c>
      <c r="H22" s="124">
        <v>1104</v>
      </c>
      <c r="I22" s="123">
        <v>1122</v>
      </c>
      <c r="J22" s="123"/>
      <c r="K22" s="123"/>
      <c r="L22" s="123"/>
      <c r="M22" s="123"/>
      <c r="N22" s="123"/>
      <c r="O22" s="123"/>
      <c r="P22" s="123">
        <v>1129</v>
      </c>
      <c r="Q22" s="123">
        <v>1124</v>
      </c>
      <c r="R22" s="108">
        <v>5616</v>
      </c>
      <c r="S22" s="108">
        <v>1126.5</v>
      </c>
      <c r="T22" s="108">
        <f t="shared" si="0"/>
        <v>1123.75</v>
      </c>
      <c r="U22" s="88" t="s">
        <v>934</v>
      </c>
    </row>
    <row r="23" spans="1:21" s="57" customFormat="1">
      <c r="A23" s="8">
        <v>19</v>
      </c>
      <c r="B23" s="2" t="s">
        <v>456</v>
      </c>
      <c r="C23" s="8" t="s">
        <v>224</v>
      </c>
      <c r="D23" s="8" t="s">
        <v>29</v>
      </c>
      <c r="E23" s="42">
        <v>1105</v>
      </c>
      <c r="F23" s="120">
        <v>1116</v>
      </c>
      <c r="G23" s="120">
        <v>1117</v>
      </c>
      <c r="H23" s="120">
        <v>1124</v>
      </c>
      <c r="I23" s="120">
        <v>1125</v>
      </c>
      <c r="J23" s="120"/>
      <c r="K23" s="120"/>
      <c r="L23" s="120"/>
      <c r="M23" s="120"/>
      <c r="N23" s="121">
        <v>1116</v>
      </c>
      <c r="O23" s="120">
        <v>1128</v>
      </c>
      <c r="P23" s="42"/>
      <c r="Q23" s="42"/>
      <c r="R23" s="68">
        <v>5610</v>
      </c>
      <c r="S23" s="68">
        <v>1126.5</v>
      </c>
      <c r="T23" s="68">
        <f t="shared" si="0"/>
        <v>1122.75</v>
      </c>
      <c r="U23" s="85" t="s">
        <v>934</v>
      </c>
    </row>
    <row r="24" spans="1:21" s="41" customFormat="1">
      <c r="A24" s="7">
        <v>20</v>
      </c>
      <c r="B24" s="8" t="s">
        <v>17</v>
      </c>
      <c r="C24" s="21" t="s">
        <v>257</v>
      </c>
      <c r="D24" s="21" t="s">
        <v>22</v>
      </c>
      <c r="E24" s="42">
        <v>1137</v>
      </c>
      <c r="F24" s="120">
        <v>1112</v>
      </c>
      <c r="G24" s="120">
        <v>1127</v>
      </c>
      <c r="H24" s="120">
        <v>1126</v>
      </c>
      <c r="I24" s="120">
        <v>1125</v>
      </c>
      <c r="J24" s="120"/>
      <c r="K24" s="120"/>
      <c r="L24" s="120"/>
      <c r="M24" s="120"/>
      <c r="N24" s="120">
        <v>1112</v>
      </c>
      <c r="O24" s="121">
        <v>1110</v>
      </c>
      <c r="P24" s="42"/>
      <c r="Q24" s="42"/>
      <c r="R24" s="68">
        <v>5602</v>
      </c>
      <c r="S24" s="68">
        <v>1118.5</v>
      </c>
      <c r="T24" s="68">
        <f t="shared" si="0"/>
        <v>1120.0833333333333</v>
      </c>
      <c r="U24" s="85" t="s">
        <v>934</v>
      </c>
    </row>
    <row r="25" spans="1:21" s="57" customFormat="1">
      <c r="A25" s="21">
        <v>21</v>
      </c>
      <c r="B25" s="2" t="s">
        <v>455</v>
      </c>
      <c r="C25" s="8" t="s">
        <v>457</v>
      </c>
      <c r="D25" s="8" t="s">
        <v>44</v>
      </c>
      <c r="E25" s="120">
        <v>1127</v>
      </c>
      <c r="F25" s="120"/>
      <c r="G25" s="120">
        <v>1110</v>
      </c>
      <c r="H25" s="120">
        <v>1122</v>
      </c>
      <c r="I25" s="120">
        <v>1124</v>
      </c>
      <c r="J25" s="120"/>
      <c r="K25" s="120"/>
      <c r="L25" s="120"/>
      <c r="M25" s="120"/>
      <c r="N25" s="121">
        <v>1096</v>
      </c>
      <c r="O25" s="120">
        <v>1117</v>
      </c>
      <c r="P25" s="42"/>
      <c r="Q25" s="42"/>
      <c r="R25" s="68">
        <v>5600</v>
      </c>
      <c r="S25" s="68">
        <v>1120.5</v>
      </c>
      <c r="T25" s="68">
        <f t="shared" si="0"/>
        <v>1120.0833333333333</v>
      </c>
      <c r="U25" s="85" t="s">
        <v>934</v>
      </c>
    </row>
    <row r="26" spans="1:21" s="41" customFormat="1">
      <c r="A26" s="39">
        <v>22</v>
      </c>
      <c r="B26" s="3" t="s">
        <v>711</v>
      </c>
      <c r="C26" s="7" t="s">
        <v>492</v>
      </c>
      <c r="D26" s="7" t="s">
        <v>589</v>
      </c>
      <c r="E26" s="43">
        <v>1104</v>
      </c>
      <c r="F26" s="43">
        <v>1127</v>
      </c>
      <c r="G26" s="123">
        <v>1120</v>
      </c>
      <c r="H26" s="123">
        <v>1114</v>
      </c>
      <c r="I26" s="123">
        <v>1121</v>
      </c>
      <c r="J26" s="123"/>
      <c r="K26" s="124">
        <v>1105</v>
      </c>
      <c r="L26" s="123"/>
      <c r="M26" s="123"/>
      <c r="N26" s="123">
        <v>1128</v>
      </c>
      <c r="O26" s="123">
        <v>1113</v>
      </c>
      <c r="P26" s="43"/>
      <c r="Q26" s="43"/>
      <c r="R26" s="108">
        <v>5596</v>
      </c>
      <c r="S26" s="108">
        <v>1120.5</v>
      </c>
      <c r="T26" s="68">
        <f t="shared" si="0"/>
        <v>1119.4166666666667</v>
      </c>
      <c r="U26" s="88" t="s">
        <v>934</v>
      </c>
    </row>
    <row r="27" spans="1:21" s="57" customFormat="1">
      <c r="A27" s="21">
        <v>23</v>
      </c>
      <c r="B27" s="23" t="s">
        <v>23</v>
      </c>
      <c r="C27" s="39" t="s">
        <v>258</v>
      </c>
      <c r="D27" s="39" t="s">
        <v>102</v>
      </c>
      <c r="E27" s="43">
        <v>1100</v>
      </c>
      <c r="F27" s="123">
        <v>1112</v>
      </c>
      <c r="G27" s="123">
        <v>1119</v>
      </c>
      <c r="H27" s="123">
        <v>1129</v>
      </c>
      <c r="I27" s="123">
        <v>1121</v>
      </c>
      <c r="J27" s="123"/>
      <c r="K27" s="123"/>
      <c r="L27" s="123"/>
      <c r="M27" s="123"/>
      <c r="N27" s="124">
        <v>1102</v>
      </c>
      <c r="O27" s="123">
        <v>1106</v>
      </c>
      <c r="P27" s="43"/>
      <c r="Q27" s="43"/>
      <c r="R27" s="108">
        <v>5587</v>
      </c>
      <c r="S27" s="108">
        <v>1113.5</v>
      </c>
      <c r="T27" s="108">
        <f t="shared" si="0"/>
        <v>1116.75</v>
      </c>
      <c r="U27" s="88" t="s">
        <v>934</v>
      </c>
    </row>
    <row r="28" spans="1:21" s="4" customFormat="1">
      <c r="A28" s="39">
        <v>24</v>
      </c>
      <c r="B28" s="3" t="s">
        <v>495</v>
      </c>
      <c r="C28" s="7" t="s">
        <v>464</v>
      </c>
      <c r="D28" s="7" t="s">
        <v>102</v>
      </c>
      <c r="E28" s="43">
        <v>1122</v>
      </c>
      <c r="F28" s="123">
        <v>1119</v>
      </c>
      <c r="G28" s="123">
        <v>1119</v>
      </c>
      <c r="H28" s="123">
        <v>1116</v>
      </c>
      <c r="I28" s="123">
        <v>1103</v>
      </c>
      <c r="J28" s="123"/>
      <c r="K28" s="123"/>
      <c r="L28" s="123"/>
      <c r="M28" s="123"/>
      <c r="N28" s="123">
        <v>1109</v>
      </c>
      <c r="O28" s="124">
        <v>1096</v>
      </c>
      <c r="P28" s="43"/>
      <c r="Q28" s="43"/>
      <c r="R28" s="108">
        <v>5566</v>
      </c>
      <c r="S28" s="108">
        <v>1106</v>
      </c>
      <c r="T28" s="68">
        <f t="shared" si="0"/>
        <v>1112</v>
      </c>
      <c r="U28" s="88" t="s">
        <v>934</v>
      </c>
    </row>
    <row r="29" spans="1:21" s="41" customFormat="1">
      <c r="A29" s="39">
        <v>25</v>
      </c>
      <c r="B29" s="3" t="s">
        <v>1021</v>
      </c>
      <c r="C29" s="7" t="s">
        <v>786</v>
      </c>
      <c r="D29" s="7" t="s">
        <v>49</v>
      </c>
      <c r="E29" s="43">
        <v>1088</v>
      </c>
      <c r="F29" s="123">
        <v>1104</v>
      </c>
      <c r="G29" s="123">
        <v>1101</v>
      </c>
      <c r="H29" s="123">
        <v>1099</v>
      </c>
      <c r="I29" s="123">
        <v>1093</v>
      </c>
      <c r="J29" s="123"/>
      <c r="K29" s="123"/>
      <c r="L29" s="123"/>
      <c r="M29" s="123"/>
      <c r="N29" s="124">
        <v>1079</v>
      </c>
      <c r="O29" s="123">
        <v>1087</v>
      </c>
      <c r="P29" s="43"/>
      <c r="Q29" s="43"/>
      <c r="R29" s="108">
        <v>5484</v>
      </c>
      <c r="S29" s="108">
        <v>1090</v>
      </c>
      <c r="T29" s="108">
        <f t="shared" si="0"/>
        <v>1095.6666666666667</v>
      </c>
      <c r="U29" s="88" t="s">
        <v>934</v>
      </c>
    </row>
    <row r="30" spans="1:21" s="41" customFormat="1" ht="15" customHeight="1">
      <c r="A30" s="39">
        <v>26</v>
      </c>
      <c r="B30" s="3" t="s">
        <v>1044</v>
      </c>
      <c r="C30" s="7" t="s">
        <v>1043</v>
      </c>
      <c r="D30" s="7" t="s">
        <v>49</v>
      </c>
      <c r="E30" s="124">
        <v>1076</v>
      </c>
      <c r="F30" s="123"/>
      <c r="G30" s="123">
        <v>1097</v>
      </c>
      <c r="H30" s="123">
        <v>1091</v>
      </c>
      <c r="I30" s="123">
        <v>1103</v>
      </c>
      <c r="J30" s="123"/>
      <c r="K30" s="123"/>
      <c r="L30" s="123"/>
      <c r="M30" s="123"/>
      <c r="N30" s="123">
        <v>1084</v>
      </c>
      <c r="O30" s="123">
        <v>1092</v>
      </c>
      <c r="P30" s="43"/>
      <c r="Q30" s="43"/>
      <c r="R30" s="108">
        <v>5467</v>
      </c>
      <c r="S30" s="108">
        <v>1088</v>
      </c>
      <c r="T30" s="108">
        <f t="shared" si="0"/>
        <v>1092.5</v>
      </c>
      <c r="U30" s="88" t="s">
        <v>934</v>
      </c>
    </row>
    <row r="31" spans="1:21" s="4" customFormat="1">
      <c r="A31" s="39">
        <v>27</v>
      </c>
      <c r="B31" s="3" t="s">
        <v>1042</v>
      </c>
      <c r="C31" s="7" t="s">
        <v>1043</v>
      </c>
      <c r="D31" s="7" t="s">
        <v>49</v>
      </c>
      <c r="E31" s="123">
        <v>1083</v>
      </c>
      <c r="F31" s="123"/>
      <c r="G31" s="123">
        <v>1089</v>
      </c>
      <c r="H31" s="123">
        <v>1107</v>
      </c>
      <c r="I31" s="123">
        <v>1077</v>
      </c>
      <c r="J31" s="123"/>
      <c r="K31" s="123"/>
      <c r="L31" s="123"/>
      <c r="M31" s="123"/>
      <c r="N31" s="123">
        <v>1085</v>
      </c>
      <c r="O31" s="124">
        <v>1053</v>
      </c>
      <c r="P31" s="43"/>
      <c r="Q31" s="43"/>
      <c r="R31" s="108">
        <v>5441</v>
      </c>
      <c r="S31" s="108">
        <v>1081</v>
      </c>
      <c r="T31" s="108">
        <f t="shared" si="0"/>
        <v>1087</v>
      </c>
      <c r="U31" s="84" t="s">
        <v>934</v>
      </c>
    </row>
  </sheetData>
  <sortState ref="B5:U31">
    <sortCondition descending="1" ref="T5:T31"/>
  </sortState>
  <pageMargins left="0.70866141732283505" right="0.70866141732283505" top="0.74803149606299202" bottom="0.74803149606299202" header="0.31496062992126" footer="0.31496062992126"/>
  <pageSetup paperSize="9" scale="60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V42"/>
  <sheetViews>
    <sheetView zoomScale="70" zoomScaleNormal="70" workbookViewId="0">
      <selection activeCell="H51" sqref="H51"/>
    </sheetView>
  </sheetViews>
  <sheetFormatPr defaultRowHeight="15.75"/>
  <cols>
    <col min="1" max="1" width="6.7109375" style="10" customWidth="1"/>
    <col min="2" max="2" width="37.85546875" style="1" customWidth="1"/>
    <col min="3" max="3" width="12.42578125" style="10" customWidth="1"/>
    <col min="4" max="4" width="9.42578125" style="10" customWidth="1"/>
    <col min="5" max="5" width="12.42578125" style="79" customWidth="1"/>
    <col min="6" max="6" width="10.85546875" style="79" customWidth="1"/>
    <col min="7" max="7" width="11.28515625" style="79" customWidth="1"/>
    <col min="8" max="8" width="10.42578125" style="79" customWidth="1"/>
    <col min="9" max="9" width="10.85546875" style="79" customWidth="1"/>
    <col min="10" max="10" width="13" style="12" customWidth="1"/>
    <col min="11" max="11" width="10.140625" style="79" customWidth="1"/>
    <col min="12" max="12" width="10.28515625" style="79" customWidth="1"/>
    <col min="13" max="13" width="12.5703125" style="79" customWidth="1"/>
    <col min="14" max="14" width="15.140625" style="79" customWidth="1"/>
    <col min="15" max="15" width="11.5703125" style="79" customWidth="1"/>
    <col min="16" max="16" width="11.7109375" style="79" customWidth="1"/>
    <col min="17" max="17" width="10.7109375" style="79" customWidth="1"/>
    <col min="18" max="18" width="10" style="79" customWidth="1"/>
    <col min="19" max="19" width="9.5703125" style="104" customWidth="1"/>
    <col min="20" max="20" width="9.140625" style="104" customWidth="1"/>
    <col min="21" max="21" width="9.5703125" style="104" customWidth="1"/>
    <col min="22" max="22" width="8.28515625" style="83" customWidth="1"/>
    <col min="23" max="16384" width="9.140625" style="1"/>
  </cols>
  <sheetData>
    <row r="2" spans="1:22" s="65" customFormat="1" ht="20.25">
      <c r="A2" s="71" t="s">
        <v>960</v>
      </c>
      <c r="B2" s="72"/>
      <c r="C2" s="71"/>
      <c r="D2" s="71"/>
      <c r="E2" s="81"/>
      <c r="F2" s="81"/>
      <c r="G2" s="81"/>
      <c r="H2" s="81"/>
      <c r="I2" s="81"/>
      <c r="J2" s="93"/>
      <c r="K2" s="81"/>
      <c r="L2" s="81"/>
      <c r="M2" s="81"/>
      <c r="N2" s="81"/>
      <c r="O2" s="81"/>
      <c r="P2" s="81"/>
      <c r="Q2" s="81"/>
      <c r="R2" s="81"/>
      <c r="S2" s="103"/>
      <c r="T2" s="103"/>
      <c r="U2" s="103"/>
      <c r="V2" s="82"/>
    </row>
    <row r="3" spans="1:22" ht="18.75">
      <c r="A3" s="20"/>
      <c r="B3" s="105" t="s">
        <v>959</v>
      </c>
      <c r="C3" s="20"/>
      <c r="D3" s="20"/>
    </row>
    <row r="4" spans="1:22" s="4" customFormat="1">
      <c r="A4" s="47" t="s">
        <v>0</v>
      </c>
      <c r="B4" s="23" t="s">
        <v>1</v>
      </c>
      <c r="C4" s="39" t="s">
        <v>2</v>
      </c>
      <c r="D4" s="39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5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1105</v>
      </c>
      <c r="R4" s="43" t="s">
        <v>1106</v>
      </c>
      <c r="S4" s="92" t="s">
        <v>936</v>
      </c>
      <c r="T4" s="92" t="s">
        <v>910</v>
      </c>
      <c r="U4" s="92" t="s">
        <v>937</v>
      </c>
      <c r="V4" s="84" t="s">
        <v>932</v>
      </c>
    </row>
    <row r="5" spans="1:22" s="57" customFormat="1">
      <c r="A5" s="21">
        <v>1</v>
      </c>
      <c r="B5" s="18" t="s">
        <v>158</v>
      </c>
      <c r="C5" s="21" t="s">
        <v>320</v>
      </c>
      <c r="D5" s="21" t="s">
        <v>89</v>
      </c>
      <c r="E5" s="42">
        <v>559</v>
      </c>
      <c r="F5" s="42"/>
      <c r="G5" s="120">
        <v>582</v>
      </c>
      <c r="H5" s="120" t="s">
        <v>885</v>
      </c>
      <c r="I5" s="120">
        <v>576</v>
      </c>
      <c r="J5" s="121">
        <v>573</v>
      </c>
      <c r="K5" s="120"/>
      <c r="L5" s="120"/>
      <c r="M5" s="120">
        <v>576</v>
      </c>
      <c r="N5" s="120">
        <v>579</v>
      </c>
      <c r="O5" s="42"/>
      <c r="P5" s="42"/>
      <c r="Q5" s="42"/>
      <c r="R5" s="42"/>
      <c r="S5" s="87">
        <v>2893</v>
      </c>
      <c r="T5" s="87">
        <v>577.5</v>
      </c>
      <c r="U5" s="87">
        <f t="shared" ref="U5:U35" si="0">(S5+T5)/6</f>
        <v>578.41666666666663</v>
      </c>
      <c r="V5" s="86" t="s">
        <v>933</v>
      </c>
    </row>
    <row r="6" spans="1:22" s="57" customFormat="1">
      <c r="A6" s="21">
        <v>2</v>
      </c>
      <c r="B6" s="18" t="s">
        <v>159</v>
      </c>
      <c r="C6" s="21" t="s">
        <v>321</v>
      </c>
      <c r="D6" s="21" t="s">
        <v>76</v>
      </c>
      <c r="E6" s="42" t="s">
        <v>621</v>
      </c>
      <c r="F6" s="42">
        <v>575</v>
      </c>
      <c r="G6" s="42" t="s">
        <v>914</v>
      </c>
      <c r="H6" s="120" t="s">
        <v>955</v>
      </c>
      <c r="I6" s="120"/>
      <c r="J6" s="121">
        <v>567</v>
      </c>
      <c r="K6" s="120"/>
      <c r="L6" s="120"/>
      <c r="M6" s="120">
        <v>577</v>
      </c>
      <c r="N6" s="120">
        <v>577</v>
      </c>
      <c r="O6" s="120" t="s">
        <v>952</v>
      </c>
      <c r="P6" s="120" t="s">
        <v>876</v>
      </c>
      <c r="Q6" s="42"/>
      <c r="R6" s="42"/>
      <c r="S6" s="87">
        <v>2892.75</v>
      </c>
      <c r="T6" s="87">
        <v>577.25</v>
      </c>
      <c r="U6" s="87">
        <f t="shared" si="0"/>
        <v>578.33333333333337</v>
      </c>
      <c r="V6" s="86" t="s">
        <v>933</v>
      </c>
    </row>
    <row r="7" spans="1:22">
      <c r="A7" s="48">
        <v>3</v>
      </c>
      <c r="B7" s="18" t="s">
        <v>156</v>
      </c>
      <c r="C7" s="21" t="s">
        <v>318</v>
      </c>
      <c r="D7" s="21" t="s">
        <v>29</v>
      </c>
      <c r="E7" s="42" t="s">
        <v>824</v>
      </c>
      <c r="F7" s="120" t="s">
        <v>885</v>
      </c>
      <c r="G7" s="120"/>
      <c r="H7" s="120"/>
      <c r="I7" s="120" t="s">
        <v>827</v>
      </c>
      <c r="J7" s="122">
        <v>578</v>
      </c>
      <c r="K7" s="120"/>
      <c r="L7" s="120"/>
      <c r="M7" s="120">
        <v>575</v>
      </c>
      <c r="N7" s="121">
        <v>572</v>
      </c>
      <c r="O7" s="120" t="s">
        <v>926</v>
      </c>
      <c r="P7" s="120" t="s">
        <v>956</v>
      </c>
      <c r="Q7" s="42"/>
      <c r="R7" s="42"/>
      <c r="S7" s="87">
        <v>2888</v>
      </c>
      <c r="T7" s="87">
        <v>577.5</v>
      </c>
      <c r="U7" s="87">
        <f t="shared" si="0"/>
        <v>577.58333333333337</v>
      </c>
      <c r="V7" s="86" t="s">
        <v>933</v>
      </c>
    </row>
    <row r="8" spans="1:22" s="57" customFormat="1">
      <c r="A8" s="21">
        <v>4</v>
      </c>
      <c r="B8" s="2" t="s">
        <v>420</v>
      </c>
      <c r="C8" s="8" t="s">
        <v>537</v>
      </c>
      <c r="D8" s="8" t="s">
        <v>59</v>
      </c>
      <c r="E8" s="42" t="s">
        <v>800</v>
      </c>
      <c r="F8" s="42">
        <v>571</v>
      </c>
      <c r="G8" s="120">
        <v>577</v>
      </c>
      <c r="H8" s="120">
        <v>578</v>
      </c>
      <c r="I8" s="120">
        <v>578</v>
      </c>
      <c r="J8" s="122">
        <v>575</v>
      </c>
      <c r="K8" s="120"/>
      <c r="L8" s="120"/>
      <c r="M8" s="121">
        <v>557</v>
      </c>
      <c r="N8" s="120">
        <v>568</v>
      </c>
      <c r="O8" s="42"/>
      <c r="P8" s="42"/>
      <c r="Q8" s="42"/>
      <c r="R8" s="42"/>
      <c r="S8" s="87">
        <v>2876</v>
      </c>
      <c r="T8" s="87">
        <v>571.5</v>
      </c>
      <c r="U8" s="87">
        <f t="shared" si="0"/>
        <v>574.58333333333337</v>
      </c>
      <c r="V8" s="86" t="s">
        <v>933</v>
      </c>
    </row>
    <row r="9" spans="1:22" s="57" customFormat="1">
      <c r="A9" s="21">
        <v>5</v>
      </c>
      <c r="B9" s="23" t="s">
        <v>502</v>
      </c>
      <c r="C9" s="54">
        <v>35643</v>
      </c>
      <c r="D9" s="39" t="s">
        <v>76</v>
      </c>
      <c r="E9" s="43">
        <v>557</v>
      </c>
      <c r="F9" s="43" t="s">
        <v>886</v>
      </c>
      <c r="G9" s="43" t="s">
        <v>719</v>
      </c>
      <c r="H9" s="123">
        <v>571</v>
      </c>
      <c r="I9" s="123">
        <v>578</v>
      </c>
      <c r="J9" s="124">
        <v>558</v>
      </c>
      <c r="K9" s="123"/>
      <c r="L9" s="123">
        <v>580</v>
      </c>
      <c r="M9" s="123"/>
      <c r="N9" s="123"/>
      <c r="O9" s="123"/>
      <c r="P9" s="123"/>
      <c r="Q9" s="123">
        <v>566</v>
      </c>
      <c r="R9" s="123">
        <v>578</v>
      </c>
      <c r="S9" s="92">
        <v>2873</v>
      </c>
      <c r="T9" s="92">
        <v>572</v>
      </c>
      <c r="U9" s="92">
        <f t="shared" si="0"/>
        <v>574.16666666666663</v>
      </c>
      <c r="V9" s="88" t="s">
        <v>933</v>
      </c>
    </row>
    <row r="10" spans="1:22">
      <c r="A10" s="48">
        <v>6</v>
      </c>
      <c r="B10" s="18" t="s">
        <v>161</v>
      </c>
      <c r="C10" s="21" t="s">
        <v>211</v>
      </c>
      <c r="D10" s="21" t="s">
        <v>27</v>
      </c>
      <c r="E10" s="42" t="s">
        <v>796</v>
      </c>
      <c r="F10" s="42" t="s">
        <v>821</v>
      </c>
      <c r="G10" s="42" t="s">
        <v>921</v>
      </c>
      <c r="H10" s="42">
        <v>570</v>
      </c>
      <c r="I10" s="120" t="s">
        <v>956</v>
      </c>
      <c r="J10" s="122"/>
      <c r="K10" s="120">
        <v>566</v>
      </c>
      <c r="L10" s="120">
        <v>584</v>
      </c>
      <c r="M10" s="120"/>
      <c r="N10" s="120">
        <v>570</v>
      </c>
      <c r="O10" s="120" t="s">
        <v>800</v>
      </c>
      <c r="P10" s="121">
        <v>562</v>
      </c>
      <c r="Q10" s="117"/>
      <c r="R10" s="117"/>
      <c r="S10" s="87">
        <v>2862.25</v>
      </c>
      <c r="T10" s="87">
        <v>567.125</v>
      </c>
      <c r="U10" s="87">
        <f t="shared" si="0"/>
        <v>571.5625</v>
      </c>
      <c r="V10" s="85" t="s">
        <v>934</v>
      </c>
    </row>
    <row r="11" spans="1:22" s="4" customFormat="1">
      <c r="A11" s="47">
        <v>7</v>
      </c>
      <c r="B11" s="23" t="s">
        <v>160</v>
      </c>
      <c r="C11" s="39" t="s">
        <v>322</v>
      </c>
      <c r="D11" s="39" t="s">
        <v>29</v>
      </c>
      <c r="E11" s="43" t="s">
        <v>671</v>
      </c>
      <c r="F11" s="43" t="s">
        <v>671</v>
      </c>
      <c r="G11" s="123" t="s">
        <v>796</v>
      </c>
      <c r="H11" s="123" t="s">
        <v>954</v>
      </c>
      <c r="I11" s="123">
        <v>565</v>
      </c>
      <c r="J11" s="125"/>
      <c r="K11" s="123"/>
      <c r="L11" s="123"/>
      <c r="M11" s="124">
        <v>561</v>
      </c>
      <c r="N11" s="123"/>
      <c r="O11" s="123"/>
      <c r="P11" s="123"/>
      <c r="Q11" s="123">
        <v>573</v>
      </c>
      <c r="R11" s="123">
        <v>572</v>
      </c>
      <c r="S11" s="92">
        <v>2851.5</v>
      </c>
      <c r="T11" s="92">
        <v>572.5</v>
      </c>
      <c r="U11" s="92">
        <f t="shared" si="0"/>
        <v>570.66666666666663</v>
      </c>
      <c r="V11" s="84" t="s">
        <v>934</v>
      </c>
    </row>
    <row r="12" spans="1:22" s="4" customFormat="1">
      <c r="A12" s="47">
        <v>8</v>
      </c>
      <c r="B12" s="18" t="s">
        <v>349</v>
      </c>
      <c r="C12" s="21" t="s">
        <v>384</v>
      </c>
      <c r="D12" s="21" t="s">
        <v>148</v>
      </c>
      <c r="E12" s="42" t="s">
        <v>800</v>
      </c>
      <c r="F12" s="121">
        <v>562</v>
      </c>
      <c r="G12" s="120">
        <v>566</v>
      </c>
      <c r="H12" s="120">
        <v>579</v>
      </c>
      <c r="I12" s="120" t="s">
        <v>1020</v>
      </c>
      <c r="J12" s="122"/>
      <c r="K12" s="120"/>
      <c r="L12" s="120"/>
      <c r="M12" s="120"/>
      <c r="N12" s="120"/>
      <c r="O12" s="120" t="s">
        <v>1107</v>
      </c>
      <c r="P12" s="120">
        <v>570</v>
      </c>
      <c r="Q12" s="42"/>
      <c r="R12" s="42"/>
      <c r="S12" s="87">
        <v>2854.5</v>
      </c>
      <c r="T12" s="87">
        <v>568</v>
      </c>
      <c r="U12" s="87">
        <f t="shared" si="0"/>
        <v>570.41666666666663</v>
      </c>
      <c r="V12" s="85" t="s">
        <v>934</v>
      </c>
    </row>
    <row r="13" spans="1:22" s="57" customFormat="1">
      <c r="A13" s="21">
        <v>9</v>
      </c>
      <c r="B13" s="2" t="s">
        <v>823</v>
      </c>
      <c r="C13" s="8" t="s">
        <v>323</v>
      </c>
      <c r="D13" s="8" t="s">
        <v>40</v>
      </c>
      <c r="E13" s="120" t="s">
        <v>359</v>
      </c>
      <c r="F13" s="120"/>
      <c r="G13" s="120" t="s">
        <v>920</v>
      </c>
      <c r="H13" s="121">
        <v>561</v>
      </c>
      <c r="I13" s="120" t="s">
        <v>371</v>
      </c>
      <c r="J13" s="122"/>
      <c r="K13" s="120"/>
      <c r="L13" s="120"/>
      <c r="M13" s="120"/>
      <c r="N13" s="120"/>
      <c r="O13" s="120">
        <v>568</v>
      </c>
      <c r="P13" s="120">
        <v>570</v>
      </c>
      <c r="Q13" s="42"/>
      <c r="R13" s="42"/>
      <c r="S13" s="87">
        <v>2841.5</v>
      </c>
      <c r="T13" s="87">
        <v>569</v>
      </c>
      <c r="U13" s="92">
        <f t="shared" si="0"/>
        <v>568.41666666666663</v>
      </c>
      <c r="V13" s="84" t="s">
        <v>934</v>
      </c>
    </row>
    <row r="14" spans="1:22" s="57" customFormat="1">
      <c r="A14" s="21">
        <v>10</v>
      </c>
      <c r="B14" s="3" t="s">
        <v>653</v>
      </c>
      <c r="C14" s="7" t="s">
        <v>666</v>
      </c>
      <c r="D14" s="7" t="s">
        <v>589</v>
      </c>
      <c r="E14" s="43">
        <v>555</v>
      </c>
      <c r="F14" s="123">
        <v>565</v>
      </c>
      <c r="G14" s="124">
        <v>563</v>
      </c>
      <c r="H14" s="123">
        <v>566</v>
      </c>
      <c r="I14" s="123">
        <v>564</v>
      </c>
      <c r="J14" s="125"/>
      <c r="K14" s="123"/>
      <c r="L14" s="123"/>
      <c r="M14" s="123"/>
      <c r="N14" s="123"/>
      <c r="O14" s="123"/>
      <c r="P14" s="123"/>
      <c r="Q14" s="123">
        <v>571</v>
      </c>
      <c r="R14" s="123">
        <v>569</v>
      </c>
      <c r="S14" s="92">
        <v>2835</v>
      </c>
      <c r="T14" s="92">
        <v>570</v>
      </c>
      <c r="U14" s="92">
        <f t="shared" si="0"/>
        <v>567.5</v>
      </c>
      <c r="V14" s="84" t="s">
        <v>934</v>
      </c>
    </row>
    <row r="15" spans="1:22" s="4" customFormat="1">
      <c r="A15" s="39">
        <v>11</v>
      </c>
      <c r="B15" s="18" t="s">
        <v>157</v>
      </c>
      <c r="C15" s="21" t="s">
        <v>319</v>
      </c>
      <c r="D15" s="21" t="s">
        <v>47</v>
      </c>
      <c r="E15" s="42">
        <v>562</v>
      </c>
      <c r="F15" s="120">
        <v>569</v>
      </c>
      <c r="G15" s="120">
        <v>562</v>
      </c>
      <c r="H15" s="120">
        <v>562</v>
      </c>
      <c r="I15" s="120">
        <v>566</v>
      </c>
      <c r="J15" s="122"/>
      <c r="K15" s="120"/>
      <c r="L15" s="120"/>
      <c r="M15" s="120"/>
      <c r="N15" s="120"/>
      <c r="O15" s="121">
        <v>562</v>
      </c>
      <c r="P15" s="120">
        <v>567</v>
      </c>
      <c r="Q15" s="42"/>
      <c r="R15" s="42"/>
      <c r="S15" s="87">
        <v>2826</v>
      </c>
      <c r="T15" s="87">
        <v>566.5</v>
      </c>
      <c r="U15" s="87">
        <f t="shared" si="0"/>
        <v>565.41666666666663</v>
      </c>
      <c r="V15" s="85" t="s">
        <v>934</v>
      </c>
    </row>
    <row r="16" spans="1:22">
      <c r="A16" s="21">
        <v>12</v>
      </c>
      <c r="B16" s="18" t="s">
        <v>165</v>
      </c>
      <c r="C16" s="53">
        <v>31518</v>
      </c>
      <c r="D16" s="21" t="s">
        <v>76</v>
      </c>
      <c r="E16" s="42">
        <v>563</v>
      </c>
      <c r="F16" s="120">
        <v>569</v>
      </c>
      <c r="G16" s="120">
        <v>565</v>
      </c>
      <c r="H16" s="120" t="s">
        <v>953</v>
      </c>
      <c r="I16" s="120">
        <v>557</v>
      </c>
      <c r="J16" s="121"/>
      <c r="K16" s="120"/>
      <c r="L16" s="120"/>
      <c r="M16" s="120"/>
      <c r="N16" s="120"/>
      <c r="O16" s="120">
        <v>565</v>
      </c>
      <c r="P16" s="121">
        <v>552</v>
      </c>
      <c r="Q16" s="42"/>
      <c r="R16" s="42"/>
      <c r="S16" s="87">
        <v>2823</v>
      </c>
      <c r="T16" s="87">
        <v>561</v>
      </c>
      <c r="U16" s="87">
        <f t="shared" si="0"/>
        <v>564</v>
      </c>
      <c r="V16" s="86" t="s">
        <v>934</v>
      </c>
    </row>
    <row r="17" spans="1:22">
      <c r="A17" s="21">
        <v>13</v>
      </c>
      <c r="B17" s="18" t="s">
        <v>167</v>
      </c>
      <c r="C17" s="53">
        <v>29934</v>
      </c>
      <c r="D17" s="21" t="s">
        <v>29</v>
      </c>
      <c r="E17" s="42">
        <v>552</v>
      </c>
      <c r="F17" s="120">
        <v>573</v>
      </c>
      <c r="G17" s="121">
        <v>552</v>
      </c>
      <c r="H17" s="120">
        <v>563</v>
      </c>
      <c r="I17" s="120">
        <v>555</v>
      </c>
      <c r="J17" s="122"/>
      <c r="K17" s="120"/>
      <c r="L17" s="120"/>
      <c r="M17" s="120"/>
      <c r="N17" s="120"/>
      <c r="O17" s="120">
        <v>561</v>
      </c>
      <c r="P17" s="120" t="s">
        <v>1108</v>
      </c>
      <c r="Q17" s="42"/>
      <c r="R17" s="42"/>
      <c r="S17" s="87">
        <v>2818.5</v>
      </c>
      <c r="T17" s="87">
        <v>563.75</v>
      </c>
      <c r="U17" s="87">
        <f t="shared" si="0"/>
        <v>563.70833333333337</v>
      </c>
      <c r="V17" s="85" t="s">
        <v>934</v>
      </c>
    </row>
    <row r="18" spans="1:22">
      <c r="A18" s="21">
        <v>14</v>
      </c>
      <c r="B18" s="2" t="s">
        <v>669</v>
      </c>
      <c r="C18" s="8" t="s">
        <v>745</v>
      </c>
      <c r="D18" s="8" t="s">
        <v>22</v>
      </c>
      <c r="E18" s="120">
        <v>555</v>
      </c>
      <c r="F18" s="120"/>
      <c r="G18" s="120">
        <v>565</v>
      </c>
      <c r="H18" s="120">
        <v>563</v>
      </c>
      <c r="I18" s="120">
        <v>563</v>
      </c>
      <c r="J18" s="122"/>
      <c r="K18" s="120"/>
      <c r="L18" s="120"/>
      <c r="M18" s="120"/>
      <c r="N18" s="120"/>
      <c r="O18" s="121">
        <v>555</v>
      </c>
      <c r="P18" s="120" t="s">
        <v>1109</v>
      </c>
      <c r="Q18" s="42"/>
      <c r="R18" s="42"/>
      <c r="S18" s="87">
        <v>2812.25</v>
      </c>
      <c r="T18" s="87">
        <v>564.625</v>
      </c>
      <c r="U18" s="87">
        <f t="shared" si="0"/>
        <v>562.8125</v>
      </c>
      <c r="V18" s="85" t="s">
        <v>934</v>
      </c>
    </row>
    <row r="19" spans="1:22">
      <c r="A19" s="21">
        <v>15</v>
      </c>
      <c r="B19" s="3" t="s">
        <v>670</v>
      </c>
      <c r="C19" s="7" t="s">
        <v>408</v>
      </c>
      <c r="D19" s="7" t="s">
        <v>73</v>
      </c>
      <c r="E19" s="123">
        <v>553</v>
      </c>
      <c r="F19" s="123"/>
      <c r="G19" s="123">
        <v>552</v>
      </c>
      <c r="H19" s="124">
        <v>539</v>
      </c>
      <c r="I19" s="123">
        <v>560</v>
      </c>
      <c r="J19" s="125"/>
      <c r="K19" s="123"/>
      <c r="L19" s="123"/>
      <c r="M19" s="123"/>
      <c r="N19" s="123"/>
      <c r="O19" s="123">
        <v>571</v>
      </c>
      <c r="P19" s="123">
        <v>561</v>
      </c>
      <c r="Q19" s="43"/>
      <c r="R19" s="43"/>
      <c r="S19" s="92">
        <v>2797</v>
      </c>
      <c r="T19" s="92">
        <v>566</v>
      </c>
      <c r="U19" s="92">
        <f t="shared" si="0"/>
        <v>560.5</v>
      </c>
      <c r="V19" s="84" t="s">
        <v>934</v>
      </c>
    </row>
    <row r="20" spans="1:22">
      <c r="A20" s="21">
        <v>16</v>
      </c>
      <c r="B20" s="2" t="s">
        <v>348</v>
      </c>
      <c r="C20" s="8" t="s">
        <v>388</v>
      </c>
      <c r="D20" s="8" t="s">
        <v>148</v>
      </c>
      <c r="E20" s="42">
        <v>549</v>
      </c>
      <c r="F20" s="120">
        <v>561</v>
      </c>
      <c r="G20" s="120">
        <v>558</v>
      </c>
      <c r="H20" s="120">
        <v>559</v>
      </c>
      <c r="I20" s="120">
        <v>558</v>
      </c>
      <c r="J20" s="122"/>
      <c r="K20" s="120"/>
      <c r="L20" s="120"/>
      <c r="M20" s="120"/>
      <c r="N20" s="120"/>
      <c r="O20" s="121">
        <v>552</v>
      </c>
      <c r="P20" s="120">
        <v>555</v>
      </c>
      <c r="Q20" s="42"/>
      <c r="R20" s="42"/>
      <c r="S20" s="87">
        <v>2791</v>
      </c>
      <c r="T20" s="87">
        <v>556.5</v>
      </c>
      <c r="U20" s="87">
        <f t="shared" si="0"/>
        <v>557.91666666666663</v>
      </c>
      <c r="V20" s="85" t="s">
        <v>934</v>
      </c>
    </row>
    <row r="21" spans="1:22" s="4" customFormat="1">
      <c r="A21" s="39">
        <v>17</v>
      </c>
      <c r="B21" s="23" t="s">
        <v>162</v>
      </c>
      <c r="C21" s="39" t="s">
        <v>489</v>
      </c>
      <c r="D21" s="39" t="s">
        <v>72</v>
      </c>
      <c r="E21" s="43">
        <v>546</v>
      </c>
      <c r="F21" s="123">
        <v>557</v>
      </c>
      <c r="G21" s="124">
        <v>544</v>
      </c>
      <c r="H21" s="123">
        <v>549</v>
      </c>
      <c r="I21" s="123">
        <v>553</v>
      </c>
      <c r="J21" s="125"/>
      <c r="K21" s="123"/>
      <c r="L21" s="123"/>
      <c r="M21" s="123"/>
      <c r="N21" s="123"/>
      <c r="O21" s="123">
        <v>561</v>
      </c>
      <c r="P21" s="123">
        <v>563</v>
      </c>
      <c r="Q21" s="43"/>
      <c r="R21" s="43"/>
      <c r="S21" s="92">
        <v>2783</v>
      </c>
      <c r="T21" s="92">
        <v>562</v>
      </c>
      <c r="U21" s="92">
        <f t="shared" si="0"/>
        <v>557.5</v>
      </c>
      <c r="V21" s="84" t="s">
        <v>934</v>
      </c>
    </row>
    <row r="22" spans="1:22">
      <c r="A22" s="21">
        <v>18</v>
      </c>
      <c r="B22" s="18" t="s">
        <v>168</v>
      </c>
      <c r="C22" s="53">
        <v>32616</v>
      </c>
      <c r="D22" s="21" t="s">
        <v>73</v>
      </c>
      <c r="E22" s="42">
        <v>561</v>
      </c>
      <c r="F22" s="120">
        <v>555</v>
      </c>
      <c r="G22" s="120">
        <v>559</v>
      </c>
      <c r="H22" s="120">
        <v>551</v>
      </c>
      <c r="I22" s="120">
        <v>558</v>
      </c>
      <c r="J22" s="122"/>
      <c r="K22" s="120"/>
      <c r="L22" s="120"/>
      <c r="M22" s="120"/>
      <c r="N22" s="120"/>
      <c r="O22" s="121">
        <v>547</v>
      </c>
      <c r="P22" s="120">
        <v>555</v>
      </c>
      <c r="Q22" s="42"/>
      <c r="R22" s="42"/>
      <c r="S22" s="87">
        <v>2778</v>
      </c>
      <c r="T22" s="87">
        <v>556.5</v>
      </c>
      <c r="U22" s="87">
        <f t="shared" si="0"/>
        <v>555.75</v>
      </c>
      <c r="V22" s="85" t="s">
        <v>934</v>
      </c>
    </row>
    <row r="23" spans="1:22" s="4" customFormat="1">
      <c r="A23" s="39">
        <v>19</v>
      </c>
      <c r="B23" s="18" t="s">
        <v>163</v>
      </c>
      <c r="C23" s="21" t="s">
        <v>324</v>
      </c>
      <c r="D23" s="21" t="s">
        <v>89</v>
      </c>
      <c r="E23" s="42">
        <v>563</v>
      </c>
      <c r="F23" s="120">
        <v>554</v>
      </c>
      <c r="G23" s="120">
        <v>555</v>
      </c>
      <c r="H23" s="121">
        <v>547</v>
      </c>
      <c r="I23" s="120">
        <v>556</v>
      </c>
      <c r="J23" s="122"/>
      <c r="K23" s="120"/>
      <c r="L23" s="120"/>
      <c r="M23" s="120"/>
      <c r="N23" s="120"/>
      <c r="O23" s="120">
        <v>550</v>
      </c>
      <c r="P23" s="120">
        <v>563</v>
      </c>
      <c r="Q23" s="42"/>
      <c r="R23" s="42"/>
      <c r="S23" s="87">
        <v>2778</v>
      </c>
      <c r="T23" s="87">
        <v>556.5</v>
      </c>
      <c r="U23" s="87">
        <f t="shared" si="0"/>
        <v>555.75</v>
      </c>
      <c r="V23" s="85" t="s">
        <v>934</v>
      </c>
    </row>
    <row r="24" spans="1:22" s="4" customFormat="1">
      <c r="A24" s="39">
        <v>20</v>
      </c>
      <c r="B24" s="2" t="s">
        <v>957</v>
      </c>
      <c r="C24" s="8" t="s">
        <v>1067</v>
      </c>
      <c r="D24" s="8" t="s">
        <v>22</v>
      </c>
      <c r="E24" s="42"/>
      <c r="F24" s="42"/>
      <c r="G24" s="120">
        <v>547</v>
      </c>
      <c r="H24" s="120">
        <v>555</v>
      </c>
      <c r="I24" s="120" t="s">
        <v>958</v>
      </c>
      <c r="J24" s="122"/>
      <c r="K24" s="120"/>
      <c r="L24" s="120"/>
      <c r="M24" s="120"/>
      <c r="N24" s="120"/>
      <c r="O24" s="120">
        <v>549</v>
      </c>
      <c r="P24" s="120">
        <v>548</v>
      </c>
      <c r="Q24" s="42"/>
      <c r="R24" s="42"/>
      <c r="S24" s="87">
        <v>2766.5</v>
      </c>
      <c r="T24" s="87">
        <v>548.5</v>
      </c>
      <c r="U24" s="92">
        <f t="shared" si="0"/>
        <v>552.5</v>
      </c>
      <c r="V24" s="84" t="s">
        <v>934</v>
      </c>
    </row>
    <row r="25" spans="1:22">
      <c r="A25" s="21">
        <v>21</v>
      </c>
      <c r="B25" s="23" t="s">
        <v>164</v>
      </c>
      <c r="C25" s="54">
        <v>34877</v>
      </c>
      <c r="D25" s="39" t="s">
        <v>27</v>
      </c>
      <c r="E25" s="43">
        <v>552</v>
      </c>
      <c r="F25" s="43">
        <v>555</v>
      </c>
      <c r="G25" s="43">
        <v>551</v>
      </c>
      <c r="H25" s="123">
        <v>551</v>
      </c>
      <c r="I25" s="123">
        <v>552</v>
      </c>
      <c r="J25" s="125"/>
      <c r="K25" s="123">
        <v>552</v>
      </c>
      <c r="L25" s="124">
        <v>546</v>
      </c>
      <c r="M25" s="123"/>
      <c r="N25" s="123"/>
      <c r="O25" s="123">
        <v>551</v>
      </c>
      <c r="P25" s="123">
        <v>550</v>
      </c>
      <c r="Q25" s="43"/>
      <c r="R25" s="43"/>
      <c r="S25" s="92">
        <v>2756</v>
      </c>
      <c r="T25" s="92">
        <v>550.5</v>
      </c>
      <c r="U25" s="92">
        <f t="shared" si="0"/>
        <v>551.08333333333337</v>
      </c>
      <c r="V25" s="84" t="s">
        <v>934</v>
      </c>
    </row>
    <row r="26" spans="1:22">
      <c r="A26" s="21">
        <v>22</v>
      </c>
      <c r="B26" s="2" t="s">
        <v>535</v>
      </c>
      <c r="C26" s="8" t="s">
        <v>536</v>
      </c>
      <c r="D26" s="8" t="s">
        <v>40</v>
      </c>
      <c r="E26" s="120">
        <v>555</v>
      </c>
      <c r="F26" s="120"/>
      <c r="G26" s="120">
        <v>551</v>
      </c>
      <c r="H26" s="120">
        <v>553</v>
      </c>
      <c r="I26" s="121" t="s">
        <v>719</v>
      </c>
      <c r="J26" s="122"/>
      <c r="K26" s="120"/>
      <c r="L26" s="120"/>
      <c r="M26" s="120"/>
      <c r="N26" s="120"/>
      <c r="O26" s="120">
        <v>541</v>
      </c>
      <c r="P26" s="120">
        <v>554</v>
      </c>
      <c r="Q26" s="42"/>
      <c r="R26" s="42"/>
      <c r="S26" s="87">
        <v>2754</v>
      </c>
      <c r="T26" s="87">
        <v>547.5</v>
      </c>
      <c r="U26" s="92">
        <f t="shared" si="0"/>
        <v>550.25</v>
      </c>
      <c r="V26" s="84" t="s">
        <v>934</v>
      </c>
    </row>
    <row r="27" spans="1:22" s="4" customFormat="1">
      <c r="A27" s="39">
        <v>23</v>
      </c>
      <c r="B27" s="18" t="s">
        <v>166</v>
      </c>
      <c r="C27" s="53">
        <v>22174</v>
      </c>
      <c r="D27" s="21" t="s">
        <v>29</v>
      </c>
      <c r="E27" s="42">
        <v>540</v>
      </c>
      <c r="F27" s="42"/>
      <c r="G27" s="42">
        <v>546</v>
      </c>
      <c r="H27" s="121">
        <v>535</v>
      </c>
      <c r="I27" s="120">
        <v>536</v>
      </c>
      <c r="J27" s="122"/>
      <c r="K27" s="120">
        <v>549</v>
      </c>
      <c r="L27" s="120">
        <v>542</v>
      </c>
      <c r="M27" s="120"/>
      <c r="N27" s="120"/>
      <c r="O27" s="120">
        <v>556</v>
      </c>
      <c r="P27" s="120">
        <v>550</v>
      </c>
      <c r="Q27" s="42"/>
      <c r="R27" s="42"/>
      <c r="S27" s="87">
        <v>2733</v>
      </c>
      <c r="T27" s="87">
        <v>553</v>
      </c>
      <c r="U27" s="87">
        <f t="shared" si="0"/>
        <v>547.66666666666663</v>
      </c>
      <c r="V27" s="85" t="s">
        <v>934</v>
      </c>
    </row>
    <row r="28" spans="1:22" s="4" customFormat="1">
      <c r="A28" s="39">
        <v>24</v>
      </c>
      <c r="B28" s="18" t="s">
        <v>169</v>
      </c>
      <c r="C28" s="53">
        <v>29440</v>
      </c>
      <c r="D28" s="21" t="s">
        <v>32</v>
      </c>
      <c r="E28" s="42">
        <v>526</v>
      </c>
      <c r="F28" s="120">
        <v>544</v>
      </c>
      <c r="G28" s="120">
        <v>550</v>
      </c>
      <c r="H28" s="120">
        <v>549</v>
      </c>
      <c r="I28" s="120">
        <v>546</v>
      </c>
      <c r="J28" s="122"/>
      <c r="K28" s="120"/>
      <c r="L28" s="120"/>
      <c r="M28" s="120"/>
      <c r="N28" s="120"/>
      <c r="O28" s="121">
        <v>524</v>
      </c>
      <c r="P28" s="120">
        <v>537</v>
      </c>
      <c r="Q28" s="42"/>
      <c r="R28" s="42"/>
      <c r="S28" s="87">
        <v>2726</v>
      </c>
      <c r="T28" s="87">
        <v>541.5</v>
      </c>
      <c r="U28" s="87">
        <f t="shared" si="0"/>
        <v>544.58333333333337</v>
      </c>
      <c r="V28" s="85" t="s">
        <v>934</v>
      </c>
    </row>
    <row r="29" spans="1:22" s="4" customFormat="1">
      <c r="A29" s="39">
        <v>25</v>
      </c>
      <c r="B29" s="2" t="s">
        <v>522</v>
      </c>
      <c r="C29" s="8" t="s">
        <v>523</v>
      </c>
      <c r="D29" s="8" t="s">
        <v>29</v>
      </c>
      <c r="E29" s="121">
        <v>539</v>
      </c>
      <c r="F29" s="120"/>
      <c r="G29" s="120">
        <v>554</v>
      </c>
      <c r="H29" s="120">
        <v>546</v>
      </c>
      <c r="I29" s="120">
        <v>541</v>
      </c>
      <c r="J29" s="122"/>
      <c r="K29" s="120"/>
      <c r="L29" s="120"/>
      <c r="M29" s="120"/>
      <c r="N29" s="120"/>
      <c r="O29" s="120">
        <v>542</v>
      </c>
      <c r="P29" s="120">
        <v>540</v>
      </c>
      <c r="Q29" s="42"/>
      <c r="R29" s="42"/>
      <c r="S29" s="87">
        <v>2723</v>
      </c>
      <c r="T29" s="87">
        <v>541</v>
      </c>
      <c r="U29" s="92">
        <f t="shared" si="0"/>
        <v>544</v>
      </c>
      <c r="V29" s="84" t="s">
        <v>934</v>
      </c>
    </row>
    <row r="30" spans="1:22" s="4" customFormat="1">
      <c r="A30" s="39">
        <v>26</v>
      </c>
      <c r="B30" s="3" t="s">
        <v>1038</v>
      </c>
      <c r="C30" s="7" t="s">
        <v>1039</v>
      </c>
      <c r="D30" s="7" t="s">
        <v>68</v>
      </c>
      <c r="E30" s="43">
        <v>518</v>
      </c>
      <c r="F30" s="124">
        <v>535</v>
      </c>
      <c r="G30" s="123">
        <v>541</v>
      </c>
      <c r="H30" s="123">
        <v>540</v>
      </c>
      <c r="I30" s="123">
        <v>538</v>
      </c>
      <c r="J30" s="125"/>
      <c r="K30" s="123"/>
      <c r="L30" s="123"/>
      <c r="M30" s="123"/>
      <c r="N30" s="123"/>
      <c r="O30" s="123">
        <v>544</v>
      </c>
      <c r="P30" s="123">
        <v>547</v>
      </c>
      <c r="Q30" s="43"/>
      <c r="R30" s="43"/>
      <c r="S30" s="92">
        <v>2710</v>
      </c>
      <c r="T30" s="92">
        <v>545.5</v>
      </c>
      <c r="U30" s="92">
        <f t="shared" si="0"/>
        <v>542.58333333333337</v>
      </c>
      <c r="V30" s="84" t="s">
        <v>934</v>
      </c>
    </row>
    <row r="31" spans="1:22">
      <c r="A31" s="66">
        <v>27</v>
      </c>
      <c r="B31" s="13" t="s">
        <v>1078</v>
      </c>
      <c r="C31" s="44" t="s">
        <v>1079</v>
      </c>
      <c r="D31" s="44" t="s">
        <v>589</v>
      </c>
      <c r="E31" s="121">
        <v>528</v>
      </c>
      <c r="F31" s="120"/>
      <c r="G31" s="120">
        <v>549</v>
      </c>
      <c r="H31" s="120">
        <v>535</v>
      </c>
      <c r="I31" s="120">
        <v>533</v>
      </c>
      <c r="J31" s="122"/>
      <c r="K31" s="120"/>
      <c r="L31" s="120"/>
      <c r="M31" s="120"/>
      <c r="N31" s="120"/>
      <c r="O31" s="120">
        <v>544</v>
      </c>
      <c r="P31" s="120">
        <v>546</v>
      </c>
      <c r="Q31" s="42"/>
      <c r="R31" s="42"/>
      <c r="S31" s="87">
        <v>2707</v>
      </c>
      <c r="T31" s="87">
        <v>545</v>
      </c>
      <c r="U31" s="92">
        <f t="shared" si="0"/>
        <v>542</v>
      </c>
      <c r="V31" s="84" t="s">
        <v>934</v>
      </c>
    </row>
    <row r="32" spans="1:22">
      <c r="A32" s="8">
        <v>28</v>
      </c>
      <c r="B32" s="2" t="s">
        <v>501</v>
      </c>
      <c r="C32" s="8" t="s">
        <v>419</v>
      </c>
      <c r="D32" s="8" t="s">
        <v>148</v>
      </c>
      <c r="E32" s="42"/>
      <c r="F32" s="120">
        <v>557</v>
      </c>
      <c r="G32" s="120">
        <v>522</v>
      </c>
      <c r="H32" s="120">
        <v>542</v>
      </c>
      <c r="I32" s="120">
        <v>545</v>
      </c>
      <c r="J32" s="122"/>
      <c r="K32" s="120"/>
      <c r="L32" s="120"/>
      <c r="M32" s="120"/>
      <c r="N32" s="120"/>
      <c r="O32" s="121">
        <v>521</v>
      </c>
      <c r="P32" s="120">
        <v>536</v>
      </c>
      <c r="Q32" s="42"/>
      <c r="R32" s="42"/>
      <c r="S32" s="87">
        <v>2702</v>
      </c>
      <c r="T32" s="87">
        <v>540.5</v>
      </c>
      <c r="U32" s="92">
        <f t="shared" si="0"/>
        <v>540.41666666666663</v>
      </c>
      <c r="V32" s="84" t="s">
        <v>934</v>
      </c>
    </row>
    <row r="33" spans="1:22" s="4" customFormat="1">
      <c r="A33" s="7">
        <v>29</v>
      </c>
      <c r="B33" s="3" t="s">
        <v>1061</v>
      </c>
      <c r="C33" s="7" t="s">
        <v>1062</v>
      </c>
      <c r="D33" s="7" t="s">
        <v>27</v>
      </c>
      <c r="E33" s="124">
        <v>520</v>
      </c>
      <c r="F33" s="123"/>
      <c r="G33" s="123">
        <v>535</v>
      </c>
      <c r="H33" s="123">
        <v>535</v>
      </c>
      <c r="I33" s="123">
        <v>534</v>
      </c>
      <c r="J33" s="125"/>
      <c r="K33" s="123"/>
      <c r="L33" s="123"/>
      <c r="M33" s="123"/>
      <c r="N33" s="123"/>
      <c r="O33" s="123">
        <v>547</v>
      </c>
      <c r="P33" s="123">
        <v>533</v>
      </c>
      <c r="Q33" s="43"/>
      <c r="R33" s="43"/>
      <c r="S33" s="92">
        <v>2684</v>
      </c>
      <c r="T33" s="92">
        <v>540</v>
      </c>
      <c r="U33" s="92">
        <f t="shared" si="0"/>
        <v>537.33333333333337</v>
      </c>
      <c r="V33" s="84" t="s">
        <v>934</v>
      </c>
    </row>
    <row r="34" spans="1:22">
      <c r="A34" s="8">
        <v>30</v>
      </c>
      <c r="B34" s="23" t="s">
        <v>450</v>
      </c>
      <c r="C34" s="55">
        <v>34970</v>
      </c>
      <c r="D34" s="39" t="s">
        <v>73</v>
      </c>
      <c r="E34" s="123">
        <v>510</v>
      </c>
      <c r="F34" s="123"/>
      <c r="G34" s="124">
        <v>492</v>
      </c>
      <c r="H34" s="123">
        <v>536</v>
      </c>
      <c r="I34" s="123">
        <v>503</v>
      </c>
      <c r="J34" s="125"/>
      <c r="K34" s="123"/>
      <c r="L34" s="123"/>
      <c r="M34" s="123"/>
      <c r="N34" s="123"/>
      <c r="O34" s="123">
        <v>522</v>
      </c>
      <c r="P34" s="123">
        <v>527</v>
      </c>
      <c r="Q34" s="43"/>
      <c r="R34" s="43"/>
      <c r="S34" s="92">
        <v>2598</v>
      </c>
      <c r="T34" s="92">
        <v>524.5</v>
      </c>
      <c r="U34" s="92">
        <f t="shared" si="0"/>
        <v>520.41666666666663</v>
      </c>
      <c r="V34" s="84" t="s">
        <v>934</v>
      </c>
    </row>
    <row r="35" spans="1:22" s="4" customFormat="1">
      <c r="A35" s="7">
        <v>31</v>
      </c>
      <c r="B35" s="3" t="s">
        <v>1073</v>
      </c>
      <c r="C35" s="7" t="s">
        <v>1074</v>
      </c>
      <c r="D35" s="7" t="s">
        <v>76</v>
      </c>
      <c r="E35" s="123">
        <v>500</v>
      </c>
      <c r="F35" s="123"/>
      <c r="G35" s="123"/>
      <c r="H35" s="123">
        <v>523</v>
      </c>
      <c r="I35" s="123">
        <v>532</v>
      </c>
      <c r="J35" s="125"/>
      <c r="K35" s="123"/>
      <c r="L35" s="123"/>
      <c r="M35" s="123"/>
      <c r="N35" s="123"/>
      <c r="O35" s="123">
        <v>492</v>
      </c>
      <c r="P35" s="123">
        <v>495</v>
      </c>
      <c r="Q35" s="43"/>
      <c r="R35" s="43"/>
      <c r="S35" s="116">
        <v>2542</v>
      </c>
      <c r="T35" s="92">
        <v>493.5</v>
      </c>
      <c r="U35" s="92">
        <f t="shared" si="0"/>
        <v>505.91666666666669</v>
      </c>
      <c r="V35" s="84" t="s">
        <v>934</v>
      </c>
    </row>
    <row r="36" spans="1:22">
      <c r="A36" s="9"/>
      <c r="B36" s="5"/>
      <c r="C36" s="9"/>
      <c r="D36" s="9"/>
    </row>
    <row r="37" spans="1:22">
      <c r="A37" s="9"/>
      <c r="B37" s="5"/>
      <c r="C37" s="9"/>
      <c r="D37" s="9"/>
    </row>
    <row r="38" spans="1:22">
      <c r="A38" s="9"/>
      <c r="B38" s="5"/>
      <c r="C38" s="9"/>
      <c r="D38" s="9"/>
    </row>
    <row r="39" spans="1:22">
      <c r="A39" s="9"/>
      <c r="B39" s="5"/>
      <c r="C39" s="9"/>
      <c r="D39" s="9"/>
    </row>
    <row r="40" spans="1:22">
      <c r="A40" s="9"/>
      <c r="B40" s="5"/>
      <c r="C40" s="9"/>
      <c r="D40" s="9"/>
    </row>
    <row r="41" spans="1:22">
      <c r="A41" s="9"/>
      <c r="B41" s="5"/>
      <c r="C41" s="9"/>
      <c r="D41" s="9"/>
    </row>
    <row r="42" spans="1:22">
      <c r="A42" s="9"/>
      <c r="B42" s="5"/>
      <c r="C42" s="9"/>
      <c r="D42" s="9"/>
    </row>
  </sheetData>
  <sortState ref="B5:V42">
    <sortCondition descending="1" ref="U5:U42"/>
  </sortState>
  <pageMargins left="0.7" right="0.7" top="0.42" bottom="0.75" header="0.3" footer="0.3"/>
  <pageSetup paperSize="9" scale="60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O48"/>
  <sheetViews>
    <sheetView zoomScale="85" zoomScaleNormal="85" workbookViewId="0">
      <selection activeCell="L22" sqref="L22"/>
    </sheetView>
  </sheetViews>
  <sheetFormatPr defaultRowHeight="15.75"/>
  <cols>
    <col min="1" max="1" width="6.7109375" style="10" customWidth="1"/>
    <col min="2" max="2" width="36.7109375" style="1" customWidth="1"/>
    <col min="3" max="3" width="13.28515625" style="10" customWidth="1"/>
    <col min="4" max="4" width="9.85546875" style="52" customWidth="1"/>
    <col min="5" max="5" width="12.5703125" style="79" bestFit="1" customWidth="1"/>
    <col min="6" max="6" width="11.5703125" style="79" customWidth="1"/>
    <col min="7" max="11" width="11.28515625" style="79" customWidth="1"/>
    <col min="12" max="12" width="11.140625" style="79" customWidth="1"/>
    <col min="13" max="13" width="11" style="104" customWidth="1"/>
    <col min="14" max="14" width="11.28515625" style="104" customWidth="1"/>
    <col min="15" max="15" width="11.5703125" style="90" customWidth="1"/>
    <col min="16" max="16384" width="9.140625" style="1"/>
  </cols>
  <sheetData>
    <row r="2" spans="1:15" s="63" customFormat="1" ht="18.75">
      <c r="A2" s="69" t="s">
        <v>514</v>
      </c>
      <c r="B2" s="70"/>
      <c r="C2" s="69"/>
      <c r="D2" s="74"/>
      <c r="E2" s="119"/>
      <c r="F2" s="119"/>
      <c r="G2" s="119"/>
      <c r="H2" s="119"/>
      <c r="I2" s="119"/>
      <c r="J2" s="119"/>
      <c r="K2" s="119"/>
      <c r="L2" s="119"/>
      <c r="M2" s="113"/>
      <c r="N2" s="113"/>
      <c r="O2" s="91"/>
    </row>
    <row r="3" spans="1:15">
      <c r="A3" s="20"/>
      <c r="B3" s="17"/>
      <c r="C3" s="20"/>
    </row>
    <row r="4" spans="1:15" s="4" customFormat="1">
      <c r="A4" s="39" t="s">
        <v>0</v>
      </c>
      <c r="B4" s="23" t="s">
        <v>1</v>
      </c>
      <c r="C4" s="39" t="s">
        <v>2</v>
      </c>
      <c r="D4" s="39" t="s">
        <v>3</v>
      </c>
      <c r="E4" s="43" t="s">
        <v>808</v>
      </c>
      <c r="F4" s="43" t="s">
        <v>857</v>
      </c>
      <c r="G4" s="43" t="s">
        <v>854</v>
      </c>
      <c r="H4" s="43" t="s">
        <v>855</v>
      </c>
      <c r="I4" s="43" t="s">
        <v>1098</v>
      </c>
      <c r="J4" s="43" t="s">
        <v>1094</v>
      </c>
      <c r="K4" s="43" t="s">
        <v>1105</v>
      </c>
      <c r="L4" s="43" t="s">
        <v>1106</v>
      </c>
      <c r="M4" s="92" t="s">
        <v>936</v>
      </c>
      <c r="N4" s="92" t="s">
        <v>910</v>
      </c>
      <c r="O4" s="84" t="s">
        <v>937</v>
      </c>
    </row>
    <row r="5" spans="1:15">
      <c r="A5" s="39">
        <v>1</v>
      </c>
      <c r="B5" s="23" t="s">
        <v>171</v>
      </c>
      <c r="C5" s="54" t="s">
        <v>452</v>
      </c>
      <c r="D5" s="39" t="s">
        <v>73</v>
      </c>
      <c r="E5" s="123">
        <v>563</v>
      </c>
      <c r="F5" s="123">
        <v>565</v>
      </c>
      <c r="G5" s="124">
        <v>557</v>
      </c>
      <c r="H5" s="123">
        <v>578</v>
      </c>
      <c r="I5" s="123"/>
      <c r="J5" s="123"/>
      <c r="K5" s="123">
        <v>570</v>
      </c>
      <c r="L5" s="123">
        <v>579</v>
      </c>
      <c r="M5" s="92">
        <v>2855</v>
      </c>
      <c r="N5" s="92">
        <v>574.5</v>
      </c>
      <c r="O5" s="84">
        <f t="shared" ref="O5:O21" si="0">(M5+N5)/6</f>
        <v>571.58333333333337</v>
      </c>
    </row>
    <row r="6" spans="1:15">
      <c r="A6" s="39">
        <v>2</v>
      </c>
      <c r="B6" s="3" t="s">
        <v>556</v>
      </c>
      <c r="C6" s="7" t="s">
        <v>558</v>
      </c>
      <c r="D6" s="7" t="s">
        <v>59</v>
      </c>
      <c r="E6" s="123">
        <v>570</v>
      </c>
      <c r="F6" s="123">
        <v>564</v>
      </c>
      <c r="G6" s="124">
        <v>555</v>
      </c>
      <c r="H6" s="123">
        <v>573</v>
      </c>
      <c r="I6" s="123"/>
      <c r="J6" s="123"/>
      <c r="K6" s="123">
        <v>579</v>
      </c>
      <c r="L6" s="123">
        <v>559</v>
      </c>
      <c r="M6" s="92">
        <v>2845</v>
      </c>
      <c r="N6" s="92">
        <v>569</v>
      </c>
      <c r="O6" s="84">
        <f t="shared" si="0"/>
        <v>569</v>
      </c>
    </row>
    <row r="7" spans="1:15">
      <c r="A7" s="39">
        <v>3</v>
      </c>
      <c r="B7" s="3" t="s">
        <v>550</v>
      </c>
      <c r="C7" s="7" t="s">
        <v>551</v>
      </c>
      <c r="D7" s="39" t="s">
        <v>564</v>
      </c>
      <c r="E7" s="123">
        <v>557</v>
      </c>
      <c r="F7" s="124">
        <v>553</v>
      </c>
      <c r="G7" s="123">
        <v>573</v>
      </c>
      <c r="H7" s="123">
        <v>567</v>
      </c>
      <c r="I7" s="123"/>
      <c r="J7" s="123"/>
      <c r="K7" s="123">
        <v>566</v>
      </c>
      <c r="L7" s="123">
        <v>562</v>
      </c>
      <c r="M7" s="92">
        <v>2825</v>
      </c>
      <c r="N7" s="92">
        <v>564</v>
      </c>
      <c r="O7" s="84">
        <f t="shared" si="0"/>
        <v>564.83333333333337</v>
      </c>
    </row>
    <row r="8" spans="1:15">
      <c r="A8" s="39">
        <v>4</v>
      </c>
      <c r="B8" s="23" t="s">
        <v>151</v>
      </c>
      <c r="C8" s="54" t="s">
        <v>315</v>
      </c>
      <c r="D8" s="39" t="s">
        <v>47</v>
      </c>
      <c r="E8" s="123">
        <v>560</v>
      </c>
      <c r="F8" s="123">
        <v>556</v>
      </c>
      <c r="G8" s="123">
        <v>565</v>
      </c>
      <c r="H8" s="123">
        <v>564</v>
      </c>
      <c r="I8" s="123"/>
      <c r="J8" s="123"/>
      <c r="K8" s="123">
        <v>573</v>
      </c>
      <c r="L8" s="124">
        <v>535</v>
      </c>
      <c r="M8" s="92">
        <v>2818</v>
      </c>
      <c r="N8" s="92">
        <v>568.5</v>
      </c>
      <c r="O8" s="84">
        <f t="shared" si="0"/>
        <v>564.41666666666663</v>
      </c>
    </row>
    <row r="9" spans="1:15">
      <c r="A9" s="39">
        <v>5</v>
      </c>
      <c r="B9" s="3" t="s">
        <v>557</v>
      </c>
      <c r="C9" s="7" t="s">
        <v>559</v>
      </c>
      <c r="D9" s="39" t="s">
        <v>76</v>
      </c>
      <c r="E9" s="124">
        <v>550</v>
      </c>
      <c r="F9" s="123">
        <v>564</v>
      </c>
      <c r="G9" s="123">
        <v>564</v>
      </c>
      <c r="H9" s="123">
        <v>560</v>
      </c>
      <c r="I9" s="123">
        <v>568</v>
      </c>
      <c r="J9" s="123">
        <v>561</v>
      </c>
      <c r="K9" s="43"/>
      <c r="L9" s="43"/>
      <c r="M9" s="92">
        <v>2817</v>
      </c>
      <c r="N9" s="92">
        <v>564.5</v>
      </c>
      <c r="O9" s="84">
        <f t="shared" si="0"/>
        <v>563.58333333333337</v>
      </c>
    </row>
    <row r="10" spans="1:15">
      <c r="A10" s="39">
        <v>6</v>
      </c>
      <c r="B10" s="23" t="s">
        <v>155</v>
      </c>
      <c r="C10" s="55" t="s">
        <v>317</v>
      </c>
      <c r="D10" s="39" t="s">
        <v>32</v>
      </c>
      <c r="E10" s="123">
        <v>561</v>
      </c>
      <c r="F10" s="123">
        <v>568</v>
      </c>
      <c r="G10" s="123">
        <v>558</v>
      </c>
      <c r="H10" s="124">
        <v>555</v>
      </c>
      <c r="I10" s="123">
        <v>562</v>
      </c>
      <c r="J10" s="123">
        <v>562</v>
      </c>
      <c r="K10" s="43"/>
      <c r="L10" s="43"/>
      <c r="M10" s="92">
        <v>2811</v>
      </c>
      <c r="N10" s="92">
        <v>562</v>
      </c>
      <c r="O10" s="84">
        <f t="shared" si="0"/>
        <v>562.16666666666663</v>
      </c>
    </row>
    <row r="11" spans="1:15">
      <c r="A11" s="7">
        <v>7</v>
      </c>
      <c r="B11" s="3" t="s">
        <v>687</v>
      </c>
      <c r="C11" s="7" t="s">
        <v>784</v>
      </c>
      <c r="D11" s="7" t="s">
        <v>527</v>
      </c>
      <c r="E11" s="123">
        <v>567</v>
      </c>
      <c r="F11" s="124">
        <v>547</v>
      </c>
      <c r="G11" s="123">
        <v>559</v>
      </c>
      <c r="H11" s="123">
        <v>569</v>
      </c>
      <c r="I11" s="123">
        <v>562</v>
      </c>
      <c r="J11" s="123">
        <v>549</v>
      </c>
      <c r="K11" s="43"/>
      <c r="L11" s="43"/>
      <c r="M11" s="92">
        <v>2806</v>
      </c>
      <c r="N11" s="92">
        <v>555.5</v>
      </c>
      <c r="O11" s="84">
        <f t="shared" si="0"/>
        <v>560.25</v>
      </c>
    </row>
    <row r="12" spans="1:15">
      <c r="A12" s="7">
        <v>8</v>
      </c>
      <c r="B12" s="23" t="s">
        <v>144</v>
      </c>
      <c r="C12" s="54" t="s">
        <v>280</v>
      </c>
      <c r="D12" s="39" t="s">
        <v>68</v>
      </c>
      <c r="E12" s="123">
        <v>554</v>
      </c>
      <c r="F12" s="124">
        <v>549</v>
      </c>
      <c r="G12" s="123">
        <v>561</v>
      </c>
      <c r="H12" s="123">
        <v>555</v>
      </c>
      <c r="I12" s="123"/>
      <c r="J12" s="123"/>
      <c r="K12" s="123">
        <v>563</v>
      </c>
      <c r="L12" s="123">
        <v>564</v>
      </c>
      <c r="M12" s="92">
        <v>2797</v>
      </c>
      <c r="N12" s="92">
        <v>563.5</v>
      </c>
      <c r="O12" s="84">
        <f t="shared" si="0"/>
        <v>560.08333333333337</v>
      </c>
    </row>
    <row r="13" spans="1:15" s="4" customFormat="1">
      <c r="A13" s="7">
        <v>9</v>
      </c>
      <c r="B13" s="3" t="s">
        <v>911</v>
      </c>
      <c r="C13" s="7" t="s">
        <v>1049</v>
      </c>
      <c r="D13" s="7" t="s">
        <v>76</v>
      </c>
      <c r="E13" s="123">
        <v>554</v>
      </c>
      <c r="F13" s="123">
        <v>557</v>
      </c>
      <c r="G13" s="123">
        <v>565</v>
      </c>
      <c r="H13" s="123">
        <v>561</v>
      </c>
      <c r="I13" s="124">
        <v>551</v>
      </c>
      <c r="J13" s="123">
        <v>555</v>
      </c>
      <c r="K13" s="43"/>
      <c r="L13" s="43"/>
      <c r="M13" s="92">
        <v>2792</v>
      </c>
      <c r="N13" s="92">
        <v>558</v>
      </c>
      <c r="O13" s="84">
        <f t="shared" si="0"/>
        <v>558.33333333333337</v>
      </c>
    </row>
    <row r="14" spans="1:15">
      <c r="A14" s="7">
        <v>10</v>
      </c>
      <c r="B14" s="3" t="s">
        <v>657</v>
      </c>
      <c r="C14" s="7" t="s">
        <v>549</v>
      </c>
      <c r="D14" s="39" t="s">
        <v>73</v>
      </c>
      <c r="E14" s="124">
        <v>530</v>
      </c>
      <c r="F14" s="123">
        <v>541</v>
      </c>
      <c r="G14" s="123">
        <v>557</v>
      </c>
      <c r="H14" s="123">
        <v>558</v>
      </c>
      <c r="I14" s="123">
        <v>556</v>
      </c>
      <c r="J14" s="123">
        <v>570</v>
      </c>
      <c r="K14" s="43"/>
      <c r="L14" s="43"/>
      <c r="M14" s="92">
        <v>2782</v>
      </c>
      <c r="N14" s="92">
        <v>563</v>
      </c>
      <c r="O14" s="84">
        <f t="shared" si="0"/>
        <v>557.5</v>
      </c>
    </row>
    <row r="15" spans="1:15">
      <c r="A15" s="7">
        <v>11</v>
      </c>
      <c r="B15" s="3" t="s">
        <v>446</v>
      </c>
      <c r="C15" s="7" t="s">
        <v>521</v>
      </c>
      <c r="D15" s="7" t="s">
        <v>29</v>
      </c>
      <c r="E15" s="123">
        <v>556</v>
      </c>
      <c r="F15" s="123">
        <v>552</v>
      </c>
      <c r="G15" s="123">
        <v>555</v>
      </c>
      <c r="H15" s="123">
        <v>557</v>
      </c>
      <c r="I15" s="123">
        <v>562</v>
      </c>
      <c r="J15" s="124">
        <v>544</v>
      </c>
      <c r="K15" s="43"/>
      <c r="L15" s="43"/>
      <c r="M15" s="92">
        <v>2782</v>
      </c>
      <c r="N15" s="92">
        <v>559.5</v>
      </c>
      <c r="O15" s="84">
        <f t="shared" si="0"/>
        <v>556.91666666666663</v>
      </c>
    </row>
    <row r="16" spans="1:15">
      <c r="A16" s="7">
        <v>12</v>
      </c>
      <c r="B16" s="3" t="s">
        <v>1028</v>
      </c>
      <c r="C16" s="7" t="s">
        <v>1029</v>
      </c>
      <c r="D16" s="7" t="s">
        <v>59</v>
      </c>
      <c r="E16" s="123">
        <v>561</v>
      </c>
      <c r="F16" s="123">
        <v>547</v>
      </c>
      <c r="G16" s="124">
        <v>544</v>
      </c>
      <c r="H16" s="123">
        <v>551</v>
      </c>
      <c r="I16" s="123">
        <v>559</v>
      </c>
      <c r="J16" s="123">
        <v>562</v>
      </c>
      <c r="K16" s="43"/>
      <c r="L16" s="43"/>
      <c r="M16" s="92">
        <v>2780</v>
      </c>
      <c r="N16" s="92">
        <v>560.5</v>
      </c>
      <c r="O16" s="84">
        <f t="shared" si="0"/>
        <v>556.75</v>
      </c>
    </row>
    <row r="17" spans="1:15">
      <c r="A17" s="7">
        <v>13</v>
      </c>
      <c r="B17" s="23" t="s">
        <v>490</v>
      </c>
      <c r="C17" s="55" t="s">
        <v>453</v>
      </c>
      <c r="D17" s="39" t="s">
        <v>68</v>
      </c>
      <c r="E17" s="123">
        <v>534</v>
      </c>
      <c r="F17" s="123">
        <v>538</v>
      </c>
      <c r="G17" s="123">
        <v>550</v>
      </c>
      <c r="H17" s="123">
        <v>576</v>
      </c>
      <c r="I17" s="123">
        <v>553</v>
      </c>
      <c r="J17" s="124">
        <v>524</v>
      </c>
      <c r="K17" s="43"/>
      <c r="L17" s="43"/>
      <c r="M17" s="92">
        <v>2751</v>
      </c>
      <c r="N17" s="92">
        <v>564.5</v>
      </c>
      <c r="O17" s="84">
        <f t="shared" si="0"/>
        <v>552.58333333333337</v>
      </c>
    </row>
    <row r="18" spans="1:15">
      <c r="A18" s="7">
        <v>14</v>
      </c>
      <c r="B18" s="3" t="s">
        <v>1050</v>
      </c>
      <c r="C18" s="7" t="s">
        <v>1051</v>
      </c>
      <c r="D18" s="7" t="s">
        <v>59</v>
      </c>
      <c r="E18" s="123">
        <v>545</v>
      </c>
      <c r="F18" s="124">
        <v>520</v>
      </c>
      <c r="G18" s="123">
        <v>551</v>
      </c>
      <c r="H18" s="123">
        <v>551</v>
      </c>
      <c r="I18" s="123">
        <v>548</v>
      </c>
      <c r="J18" s="123">
        <v>545</v>
      </c>
      <c r="K18" s="43"/>
      <c r="L18" s="43"/>
      <c r="M18" s="92">
        <v>2740</v>
      </c>
      <c r="N18" s="92">
        <v>546.5</v>
      </c>
      <c r="O18" s="84">
        <f t="shared" si="0"/>
        <v>547.75</v>
      </c>
    </row>
    <row r="19" spans="1:15">
      <c r="A19" s="7">
        <v>15</v>
      </c>
      <c r="B19" s="78" t="s">
        <v>690</v>
      </c>
      <c r="C19" s="50" t="s">
        <v>1068</v>
      </c>
      <c r="D19" s="50" t="s">
        <v>615</v>
      </c>
      <c r="E19" s="123">
        <v>552</v>
      </c>
      <c r="F19" s="123"/>
      <c r="G19" s="123">
        <v>524</v>
      </c>
      <c r="H19" s="123">
        <v>545</v>
      </c>
      <c r="I19" s="123">
        <v>546</v>
      </c>
      <c r="J19" s="123">
        <v>559</v>
      </c>
      <c r="K19" s="43"/>
      <c r="L19" s="43"/>
      <c r="M19" s="92">
        <v>2726</v>
      </c>
      <c r="N19" s="92">
        <v>552.5</v>
      </c>
      <c r="O19" s="84">
        <f t="shared" si="0"/>
        <v>546.41666666666663</v>
      </c>
    </row>
    <row r="20" spans="1:15">
      <c r="A20" s="7">
        <v>16</v>
      </c>
      <c r="B20" s="3" t="s">
        <v>688</v>
      </c>
      <c r="C20" s="7" t="s">
        <v>470</v>
      </c>
      <c r="D20" s="7" t="s">
        <v>112</v>
      </c>
      <c r="E20" s="124">
        <v>501</v>
      </c>
      <c r="F20" s="123">
        <v>529</v>
      </c>
      <c r="G20" s="123">
        <v>561</v>
      </c>
      <c r="H20" s="123">
        <v>560</v>
      </c>
      <c r="I20" s="123">
        <v>545</v>
      </c>
      <c r="J20" s="123">
        <v>538</v>
      </c>
      <c r="K20" s="43"/>
      <c r="L20" s="43"/>
      <c r="M20" s="92">
        <v>2733</v>
      </c>
      <c r="N20" s="92">
        <v>541.5</v>
      </c>
      <c r="O20" s="84">
        <f t="shared" si="0"/>
        <v>545.75</v>
      </c>
    </row>
    <row r="21" spans="1:15">
      <c r="A21" s="7">
        <v>17</v>
      </c>
      <c r="B21" s="3" t="s">
        <v>1053</v>
      </c>
      <c r="C21" s="7" t="s">
        <v>1054</v>
      </c>
      <c r="D21" s="7" t="s">
        <v>527</v>
      </c>
      <c r="E21" s="123">
        <v>527</v>
      </c>
      <c r="F21" s="123">
        <v>517</v>
      </c>
      <c r="G21" s="124">
        <v>516</v>
      </c>
      <c r="H21" s="123">
        <v>523</v>
      </c>
      <c r="I21" s="123">
        <v>533</v>
      </c>
      <c r="J21" s="123">
        <v>542</v>
      </c>
      <c r="K21" s="43"/>
      <c r="L21" s="43"/>
      <c r="M21" s="92">
        <v>2642</v>
      </c>
      <c r="N21" s="92">
        <v>537.5</v>
      </c>
      <c r="O21" s="84">
        <f t="shared" si="0"/>
        <v>529.91666666666663</v>
      </c>
    </row>
    <row r="22" spans="1:15">
      <c r="A22" s="9"/>
      <c r="B22" s="5"/>
      <c r="C22" s="9"/>
      <c r="D22" s="58"/>
    </row>
    <row r="23" spans="1:15">
      <c r="A23" s="9"/>
      <c r="B23" s="5"/>
      <c r="C23" s="9"/>
      <c r="D23" s="58"/>
    </row>
    <row r="24" spans="1:15">
      <c r="A24" s="9"/>
      <c r="B24" s="5"/>
      <c r="C24" s="9"/>
      <c r="D24" s="58"/>
    </row>
    <row r="25" spans="1:15">
      <c r="A25" s="9"/>
      <c r="B25" s="5"/>
      <c r="C25" s="9"/>
      <c r="D25" s="58"/>
    </row>
    <row r="26" spans="1:15">
      <c r="A26" s="9"/>
      <c r="B26" s="5"/>
      <c r="C26" s="9"/>
      <c r="D26" s="58"/>
    </row>
    <row r="27" spans="1:15">
      <c r="A27" s="9"/>
      <c r="B27" s="5"/>
      <c r="C27" s="9"/>
      <c r="D27" s="58"/>
    </row>
    <row r="28" spans="1:15">
      <c r="A28" s="9"/>
      <c r="B28" s="5"/>
      <c r="C28" s="9"/>
      <c r="D28" s="58"/>
    </row>
    <row r="29" spans="1:15">
      <c r="A29" s="9"/>
      <c r="B29" s="5"/>
      <c r="C29" s="9"/>
      <c r="D29" s="58"/>
    </row>
    <row r="30" spans="1:15">
      <c r="A30" s="9"/>
      <c r="B30" s="5"/>
      <c r="C30" s="9"/>
      <c r="D30" s="58"/>
    </row>
    <row r="31" spans="1:15">
      <c r="A31" s="9"/>
      <c r="B31" s="5"/>
      <c r="C31" s="9"/>
      <c r="D31" s="58"/>
    </row>
    <row r="32" spans="1:15">
      <c r="A32" s="9"/>
      <c r="B32" s="5"/>
      <c r="C32" s="9"/>
      <c r="D32" s="58"/>
    </row>
    <row r="33" spans="1:4">
      <c r="A33" s="9"/>
      <c r="B33" s="5"/>
      <c r="C33" s="9"/>
      <c r="D33" s="58"/>
    </row>
    <row r="34" spans="1:4">
      <c r="A34" s="9"/>
      <c r="B34" s="5"/>
      <c r="C34" s="9"/>
      <c r="D34" s="58"/>
    </row>
    <row r="35" spans="1:4">
      <c r="A35" s="9"/>
      <c r="B35" s="5"/>
      <c r="C35" s="9"/>
      <c r="D35" s="58"/>
    </row>
    <row r="36" spans="1:4">
      <c r="A36" s="9"/>
      <c r="B36" s="5"/>
      <c r="C36" s="9"/>
      <c r="D36" s="58"/>
    </row>
    <row r="37" spans="1:4">
      <c r="A37" s="9"/>
      <c r="B37" s="5"/>
      <c r="C37" s="9"/>
      <c r="D37" s="58"/>
    </row>
    <row r="38" spans="1:4">
      <c r="A38" s="9"/>
      <c r="B38" s="5"/>
      <c r="C38" s="9"/>
      <c r="D38" s="58"/>
    </row>
    <row r="39" spans="1:4">
      <c r="A39" s="9"/>
      <c r="B39" s="5"/>
      <c r="C39" s="9"/>
      <c r="D39" s="58"/>
    </row>
    <row r="40" spans="1:4">
      <c r="A40" s="9"/>
      <c r="B40" s="5"/>
      <c r="C40" s="9"/>
      <c r="D40" s="58"/>
    </row>
    <row r="41" spans="1:4">
      <c r="A41" s="9"/>
      <c r="B41" s="5"/>
      <c r="C41" s="9"/>
      <c r="D41" s="58"/>
    </row>
    <row r="42" spans="1:4">
      <c r="A42" s="9"/>
      <c r="B42" s="5"/>
      <c r="C42" s="9"/>
      <c r="D42" s="58"/>
    </row>
    <row r="43" spans="1:4">
      <c r="A43" s="9"/>
      <c r="B43" s="5"/>
      <c r="C43" s="9"/>
      <c r="D43" s="58"/>
    </row>
    <row r="44" spans="1:4">
      <c r="A44" s="9"/>
      <c r="B44" s="5"/>
      <c r="C44" s="9"/>
      <c r="D44" s="58"/>
    </row>
    <row r="45" spans="1:4">
      <c r="A45" s="9"/>
      <c r="B45" s="5"/>
      <c r="C45" s="9"/>
      <c r="D45" s="58"/>
    </row>
    <row r="46" spans="1:4">
      <c r="A46" s="9"/>
      <c r="B46" s="5"/>
      <c r="C46" s="9"/>
      <c r="D46" s="58"/>
    </row>
    <row r="47" spans="1:4">
      <c r="A47" s="9"/>
      <c r="B47" s="5"/>
      <c r="C47" s="9"/>
      <c r="D47" s="58"/>
    </row>
    <row r="48" spans="1:4">
      <c r="A48" s="9"/>
      <c r="B48" s="5"/>
      <c r="C48" s="9"/>
      <c r="D48" s="58"/>
    </row>
  </sheetData>
  <sortState ref="B5:O24">
    <sortCondition descending="1" ref="O5:O24"/>
  </sortState>
  <pageMargins left="0.7" right="0.7" top="0.75" bottom="0.75" header="0.3" footer="0.3"/>
  <pageSetup paperSize="9" scale="70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Q38"/>
  <sheetViews>
    <sheetView zoomScale="85" zoomScaleNormal="85" workbookViewId="0">
      <selection activeCell="G50" sqref="G50"/>
    </sheetView>
  </sheetViews>
  <sheetFormatPr defaultRowHeight="15.75"/>
  <cols>
    <col min="1" max="1" width="6.7109375" style="10" customWidth="1"/>
    <col min="2" max="2" width="42" style="1" customWidth="1"/>
    <col min="3" max="3" width="12.28515625" style="10" customWidth="1"/>
    <col min="4" max="4" width="10.28515625" style="10" customWidth="1"/>
    <col min="5" max="5" width="11.5703125" style="79" customWidth="1"/>
    <col min="6" max="6" width="10.5703125" style="79" customWidth="1"/>
    <col min="7" max="7" width="9.7109375" style="79" customWidth="1"/>
    <col min="8" max="8" width="10.28515625" style="79" customWidth="1"/>
    <col min="9" max="9" width="10.140625" style="79" customWidth="1"/>
    <col min="10" max="10" width="11" style="79" customWidth="1"/>
    <col min="11" max="11" width="9.7109375" style="79" customWidth="1"/>
    <col min="12" max="13" width="11" style="79" customWidth="1"/>
    <col min="14" max="14" width="10.42578125" style="79" customWidth="1"/>
    <col min="15" max="15" width="10.140625" style="104" customWidth="1"/>
    <col min="16" max="16" width="9.140625" style="104" customWidth="1"/>
    <col min="17" max="17" width="10.140625" style="90" customWidth="1"/>
    <col min="18" max="16384" width="9.140625" style="1"/>
  </cols>
  <sheetData>
    <row r="2" spans="1:17" s="65" customFormat="1" ht="20.25">
      <c r="A2" s="71" t="s">
        <v>1130</v>
      </c>
      <c r="B2" s="72"/>
      <c r="C2" s="71"/>
      <c r="D2" s="71"/>
      <c r="E2" s="81"/>
      <c r="F2" s="81"/>
      <c r="G2" s="81"/>
      <c r="H2" s="81"/>
      <c r="I2" s="81"/>
      <c r="J2" s="81"/>
      <c r="K2" s="81"/>
      <c r="L2" s="81"/>
      <c r="M2" s="81"/>
      <c r="N2" s="81"/>
      <c r="O2" s="103"/>
      <c r="P2" s="103"/>
      <c r="Q2" s="89"/>
    </row>
    <row r="3" spans="1:17">
      <c r="A3" s="20"/>
      <c r="B3" s="17"/>
      <c r="C3" s="20"/>
      <c r="D3" s="20"/>
    </row>
    <row r="4" spans="1:17" s="4" customFormat="1">
      <c r="A4" s="47" t="s">
        <v>0</v>
      </c>
      <c r="B4" s="14" t="s">
        <v>1</v>
      </c>
      <c r="C4" s="47" t="s">
        <v>2</v>
      </c>
      <c r="D4" s="47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3" t="s">
        <v>908</v>
      </c>
      <c r="K4" s="43" t="s">
        <v>909</v>
      </c>
      <c r="L4" s="43" t="s">
        <v>1098</v>
      </c>
      <c r="M4" s="43" t="s">
        <v>1094</v>
      </c>
      <c r="N4" s="43" t="s">
        <v>1106</v>
      </c>
      <c r="O4" s="92" t="s">
        <v>936</v>
      </c>
      <c r="P4" s="92" t="s">
        <v>910</v>
      </c>
      <c r="Q4" s="84" t="s">
        <v>937</v>
      </c>
    </row>
    <row r="5" spans="1:17">
      <c r="A5" s="62">
        <v>1</v>
      </c>
      <c r="B5" s="18" t="s">
        <v>31</v>
      </c>
      <c r="C5" s="21" t="s">
        <v>214</v>
      </c>
      <c r="D5" s="21" t="s">
        <v>19</v>
      </c>
      <c r="E5" s="42">
        <v>570</v>
      </c>
      <c r="F5" s="120">
        <v>572</v>
      </c>
      <c r="G5" s="120">
        <v>564</v>
      </c>
      <c r="H5" s="120">
        <v>573</v>
      </c>
      <c r="I5" s="120">
        <v>566</v>
      </c>
      <c r="J5" s="120"/>
      <c r="K5" s="120"/>
      <c r="L5" s="120">
        <v>570</v>
      </c>
      <c r="M5" s="121">
        <v>556</v>
      </c>
      <c r="N5" s="42"/>
      <c r="O5" s="87">
        <v>2845</v>
      </c>
      <c r="P5" s="87">
        <v>568</v>
      </c>
      <c r="Q5" s="85">
        <f t="shared" ref="Q5:Q38" si="0">(O5+P5)/6</f>
        <v>568.83333333333337</v>
      </c>
    </row>
    <row r="6" spans="1:17">
      <c r="A6" s="62">
        <v>2</v>
      </c>
      <c r="B6" s="2" t="s">
        <v>188</v>
      </c>
      <c r="C6" s="8" t="s">
        <v>547</v>
      </c>
      <c r="D6" s="8" t="s">
        <v>19</v>
      </c>
      <c r="E6" s="120">
        <v>555</v>
      </c>
      <c r="F6" s="120"/>
      <c r="G6" s="120">
        <v>563</v>
      </c>
      <c r="H6" s="121">
        <v>541</v>
      </c>
      <c r="I6" s="120">
        <v>571</v>
      </c>
      <c r="J6" s="120"/>
      <c r="K6" s="120"/>
      <c r="L6" s="120">
        <v>570</v>
      </c>
      <c r="M6" s="120">
        <v>574</v>
      </c>
      <c r="N6" s="42"/>
      <c r="O6" s="87">
        <v>2833</v>
      </c>
      <c r="P6" s="87">
        <v>572</v>
      </c>
      <c r="Q6" s="85">
        <f t="shared" si="0"/>
        <v>567.5</v>
      </c>
    </row>
    <row r="7" spans="1:17">
      <c r="A7" s="62">
        <v>3</v>
      </c>
      <c r="B7" s="18" t="s">
        <v>374</v>
      </c>
      <c r="C7" s="21" t="s">
        <v>303</v>
      </c>
      <c r="D7" s="21" t="s">
        <v>22</v>
      </c>
      <c r="E7" s="42">
        <v>560</v>
      </c>
      <c r="F7" s="120">
        <v>568</v>
      </c>
      <c r="G7" s="120">
        <v>560</v>
      </c>
      <c r="H7" s="120">
        <v>566</v>
      </c>
      <c r="I7" s="121">
        <v>558</v>
      </c>
      <c r="J7" s="120"/>
      <c r="K7" s="120"/>
      <c r="L7" s="120">
        <v>562</v>
      </c>
      <c r="M7" s="120">
        <v>572</v>
      </c>
      <c r="N7" s="42"/>
      <c r="O7" s="87">
        <v>2828</v>
      </c>
      <c r="P7" s="87">
        <v>567</v>
      </c>
      <c r="Q7" s="85">
        <f t="shared" si="0"/>
        <v>565.83333333333337</v>
      </c>
    </row>
    <row r="8" spans="1:17">
      <c r="A8" s="62">
        <v>4</v>
      </c>
      <c r="B8" s="18" t="s">
        <v>128</v>
      </c>
      <c r="C8" s="21" t="s">
        <v>213</v>
      </c>
      <c r="D8" s="21" t="s">
        <v>19</v>
      </c>
      <c r="E8" s="42">
        <v>571</v>
      </c>
      <c r="F8" s="120">
        <v>565</v>
      </c>
      <c r="G8" s="120">
        <v>564</v>
      </c>
      <c r="H8" s="120">
        <v>572</v>
      </c>
      <c r="I8" s="120">
        <v>573</v>
      </c>
      <c r="J8" s="120"/>
      <c r="K8" s="120"/>
      <c r="L8" s="121">
        <v>549</v>
      </c>
      <c r="M8" s="120">
        <v>556</v>
      </c>
      <c r="N8" s="42"/>
      <c r="O8" s="87">
        <v>2830</v>
      </c>
      <c r="P8" s="87">
        <v>564.5</v>
      </c>
      <c r="Q8" s="85">
        <f t="shared" si="0"/>
        <v>565.75</v>
      </c>
    </row>
    <row r="9" spans="1:17">
      <c r="A9" s="62">
        <v>5</v>
      </c>
      <c r="B9" s="18" t="s">
        <v>129</v>
      </c>
      <c r="C9" s="21" t="s">
        <v>301</v>
      </c>
      <c r="D9" s="21" t="s">
        <v>20</v>
      </c>
      <c r="E9" s="42">
        <v>562</v>
      </c>
      <c r="F9" s="120">
        <v>561</v>
      </c>
      <c r="G9" s="120">
        <v>565</v>
      </c>
      <c r="H9" s="120">
        <v>568</v>
      </c>
      <c r="I9" s="120">
        <v>560</v>
      </c>
      <c r="J9" s="120"/>
      <c r="K9" s="120"/>
      <c r="L9" s="121">
        <v>557</v>
      </c>
      <c r="M9" s="120">
        <v>571</v>
      </c>
      <c r="N9" s="42"/>
      <c r="O9" s="87">
        <v>2825</v>
      </c>
      <c r="P9" s="87">
        <v>565.5</v>
      </c>
      <c r="Q9" s="85">
        <f t="shared" si="0"/>
        <v>565.08333333333337</v>
      </c>
    </row>
    <row r="10" spans="1:17">
      <c r="A10" s="62">
        <v>6</v>
      </c>
      <c r="B10" s="18" t="s">
        <v>173</v>
      </c>
      <c r="C10" s="53">
        <v>25707</v>
      </c>
      <c r="D10" s="21" t="s">
        <v>53</v>
      </c>
      <c r="E10" s="42">
        <v>566</v>
      </c>
      <c r="F10" s="121">
        <v>551</v>
      </c>
      <c r="G10" s="120">
        <v>559</v>
      </c>
      <c r="H10" s="120">
        <v>568</v>
      </c>
      <c r="I10" s="120">
        <v>560</v>
      </c>
      <c r="J10" s="120"/>
      <c r="K10" s="120"/>
      <c r="L10" s="120">
        <v>572</v>
      </c>
      <c r="M10" s="120">
        <v>556</v>
      </c>
      <c r="N10" s="42"/>
      <c r="O10" s="87">
        <v>2815</v>
      </c>
      <c r="P10" s="87">
        <v>564</v>
      </c>
      <c r="Q10" s="85">
        <f t="shared" si="0"/>
        <v>563.16666666666663</v>
      </c>
    </row>
    <row r="11" spans="1:17">
      <c r="A11" s="62">
        <v>7</v>
      </c>
      <c r="B11" s="18" t="s">
        <v>145</v>
      </c>
      <c r="C11" s="53">
        <v>30902</v>
      </c>
      <c r="D11" s="21" t="s">
        <v>20</v>
      </c>
      <c r="E11" s="42">
        <v>568</v>
      </c>
      <c r="F11" s="120">
        <v>558</v>
      </c>
      <c r="G11" s="121">
        <v>558</v>
      </c>
      <c r="H11" s="120">
        <v>559</v>
      </c>
      <c r="I11" s="120">
        <v>560</v>
      </c>
      <c r="J11" s="120"/>
      <c r="K11" s="120"/>
      <c r="L11" s="120">
        <v>564</v>
      </c>
      <c r="M11" s="120">
        <v>568</v>
      </c>
      <c r="N11" s="42"/>
      <c r="O11" s="87">
        <v>2809</v>
      </c>
      <c r="P11" s="87">
        <v>566</v>
      </c>
      <c r="Q11" s="85">
        <f t="shared" si="0"/>
        <v>562.5</v>
      </c>
    </row>
    <row r="12" spans="1:17">
      <c r="A12" s="62">
        <v>8</v>
      </c>
      <c r="B12" s="18" t="s">
        <v>146</v>
      </c>
      <c r="C12" s="53">
        <v>27555</v>
      </c>
      <c r="D12" s="21" t="s">
        <v>22</v>
      </c>
      <c r="E12" s="42">
        <v>563</v>
      </c>
      <c r="F12" s="120">
        <v>563</v>
      </c>
      <c r="G12" s="120">
        <v>560</v>
      </c>
      <c r="H12" s="120">
        <v>558</v>
      </c>
      <c r="I12" s="121">
        <v>553</v>
      </c>
      <c r="J12" s="120"/>
      <c r="K12" s="120"/>
      <c r="L12" s="120">
        <v>571</v>
      </c>
      <c r="M12" s="120">
        <v>558</v>
      </c>
      <c r="N12" s="42"/>
      <c r="O12" s="87">
        <v>2810</v>
      </c>
      <c r="P12" s="87">
        <v>564.5</v>
      </c>
      <c r="Q12" s="85">
        <f t="shared" si="0"/>
        <v>562.41666666666663</v>
      </c>
    </row>
    <row r="13" spans="1:17">
      <c r="A13" s="62">
        <v>9</v>
      </c>
      <c r="B13" s="18" t="s">
        <v>179</v>
      </c>
      <c r="C13" s="21" t="s">
        <v>403</v>
      </c>
      <c r="D13" s="21" t="s">
        <v>40</v>
      </c>
      <c r="E13" s="42">
        <v>562</v>
      </c>
      <c r="F13" s="120">
        <v>562</v>
      </c>
      <c r="G13" s="120">
        <v>562</v>
      </c>
      <c r="H13" s="120">
        <v>557</v>
      </c>
      <c r="I13" s="120">
        <v>563</v>
      </c>
      <c r="J13" s="120"/>
      <c r="K13" s="120"/>
      <c r="L13" s="121">
        <v>556</v>
      </c>
      <c r="M13" s="120">
        <v>562</v>
      </c>
      <c r="N13" s="42"/>
      <c r="O13" s="87">
        <v>2806</v>
      </c>
      <c r="P13" s="87">
        <v>562.5</v>
      </c>
      <c r="Q13" s="85">
        <f t="shared" si="0"/>
        <v>561.41666666666663</v>
      </c>
    </row>
    <row r="14" spans="1:17">
      <c r="A14" s="62">
        <v>10</v>
      </c>
      <c r="B14" s="2" t="s">
        <v>555</v>
      </c>
      <c r="C14" s="8" t="s">
        <v>548</v>
      </c>
      <c r="D14" s="8" t="s">
        <v>19</v>
      </c>
      <c r="E14" s="120">
        <v>557</v>
      </c>
      <c r="F14" s="120"/>
      <c r="G14" s="121">
        <v>551</v>
      </c>
      <c r="H14" s="120">
        <v>565</v>
      </c>
      <c r="I14" s="120">
        <v>554</v>
      </c>
      <c r="J14" s="120"/>
      <c r="K14" s="120"/>
      <c r="L14" s="120">
        <v>565</v>
      </c>
      <c r="M14" s="120">
        <v>563</v>
      </c>
      <c r="N14" s="42"/>
      <c r="O14" s="87">
        <v>2804</v>
      </c>
      <c r="P14" s="87">
        <v>564</v>
      </c>
      <c r="Q14" s="85">
        <f t="shared" si="0"/>
        <v>561.33333333333337</v>
      </c>
    </row>
    <row r="15" spans="1:17">
      <c r="A15" s="62">
        <v>11</v>
      </c>
      <c r="B15" s="2" t="s">
        <v>540</v>
      </c>
      <c r="C15" s="8" t="s">
        <v>541</v>
      </c>
      <c r="D15" s="8" t="s">
        <v>29</v>
      </c>
      <c r="E15" s="42">
        <v>552</v>
      </c>
      <c r="F15" s="121">
        <v>555</v>
      </c>
      <c r="G15" s="120">
        <v>557</v>
      </c>
      <c r="H15" s="120">
        <v>556</v>
      </c>
      <c r="I15" s="120">
        <v>572</v>
      </c>
      <c r="J15" s="120"/>
      <c r="K15" s="120"/>
      <c r="L15" s="120">
        <v>557</v>
      </c>
      <c r="M15" s="120">
        <v>564</v>
      </c>
      <c r="N15" s="42"/>
      <c r="O15" s="87">
        <v>2806</v>
      </c>
      <c r="P15" s="87">
        <v>560.5</v>
      </c>
      <c r="Q15" s="85">
        <f t="shared" si="0"/>
        <v>561.08333333333337</v>
      </c>
    </row>
    <row r="16" spans="1:17">
      <c r="A16" s="62">
        <v>12</v>
      </c>
      <c r="B16" s="2" t="s">
        <v>567</v>
      </c>
      <c r="C16" s="8" t="s">
        <v>573</v>
      </c>
      <c r="D16" s="8" t="s">
        <v>19</v>
      </c>
      <c r="E16" s="120">
        <v>566</v>
      </c>
      <c r="F16" s="120"/>
      <c r="G16" s="121">
        <v>547</v>
      </c>
      <c r="H16" s="120">
        <v>556</v>
      </c>
      <c r="I16" s="120">
        <v>561</v>
      </c>
      <c r="J16" s="120"/>
      <c r="K16" s="120"/>
      <c r="L16" s="120">
        <v>556</v>
      </c>
      <c r="M16" s="120">
        <v>565</v>
      </c>
      <c r="N16" s="42"/>
      <c r="O16" s="87">
        <v>2804</v>
      </c>
      <c r="P16" s="87">
        <v>560.5</v>
      </c>
      <c r="Q16" s="85">
        <f t="shared" si="0"/>
        <v>560.75</v>
      </c>
    </row>
    <row r="17" spans="1:17">
      <c r="A17" s="62">
        <v>13</v>
      </c>
      <c r="B17" s="18" t="s">
        <v>69</v>
      </c>
      <c r="C17" s="21" t="s">
        <v>404</v>
      </c>
      <c r="D17" s="21" t="s">
        <v>19</v>
      </c>
      <c r="E17" s="120">
        <v>565</v>
      </c>
      <c r="F17" s="120"/>
      <c r="G17" s="120">
        <v>565</v>
      </c>
      <c r="H17" s="121">
        <v>543</v>
      </c>
      <c r="I17" s="120">
        <v>570</v>
      </c>
      <c r="J17" s="120"/>
      <c r="K17" s="120"/>
      <c r="L17" s="120">
        <v>551</v>
      </c>
      <c r="M17" s="120">
        <v>551</v>
      </c>
      <c r="N17" s="42"/>
      <c r="O17" s="87">
        <v>2802</v>
      </c>
      <c r="P17" s="87">
        <v>551</v>
      </c>
      <c r="Q17" s="85">
        <f t="shared" si="0"/>
        <v>558.83333333333337</v>
      </c>
    </row>
    <row r="18" spans="1:17">
      <c r="A18" s="62">
        <v>14</v>
      </c>
      <c r="B18" s="18" t="s">
        <v>132</v>
      </c>
      <c r="C18" s="53">
        <v>31048</v>
      </c>
      <c r="D18" s="21" t="s">
        <v>20</v>
      </c>
      <c r="E18" s="121">
        <v>543</v>
      </c>
      <c r="F18" s="120"/>
      <c r="G18" s="120">
        <v>558</v>
      </c>
      <c r="H18" s="120">
        <v>559</v>
      </c>
      <c r="I18" s="120">
        <v>564</v>
      </c>
      <c r="J18" s="120"/>
      <c r="K18" s="120"/>
      <c r="L18" s="120">
        <v>552</v>
      </c>
      <c r="M18" s="120">
        <v>559</v>
      </c>
      <c r="N18" s="42"/>
      <c r="O18" s="87">
        <v>2792</v>
      </c>
      <c r="P18" s="87">
        <v>555.5</v>
      </c>
      <c r="Q18" s="85">
        <f t="shared" si="0"/>
        <v>557.91666666666663</v>
      </c>
    </row>
    <row r="19" spans="1:17">
      <c r="A19" s="62">
        <v>15</v>
      </c>
      <c r="B19" s="18" t="s">
        <v>152</v>
      </c>
      <c r="C19" s="53">
        <v>34054</v>
      </c>
      <c r="D19" s="21" t="s">
        <v>40</v>
      </c>
      <c r="E19" s="42">
        <v>554</v>
      </c>
      <c r="F19" s="120">
        <v>556</v>
      </c>
      <c r="G19" s="120">
        <v>556</v>
      </c>
      <c r="H19" s="120"/>
      <c r="I19" s="120"/>
      <c r="J19" s="120">
        <v>561</v>
      </c>
      <c r="K19" s="121">
        <v>545</v>
      </c>
      <c r="L19" s="120">
        <v>561</v>
      </c>
      <c r="M19" s="120">
        <v>552</v>
      </c>
      <c r="N19" s="42"/>
      <c r="O19" s="87">
        <v>2786</v>
      </c>
      <c r="P19" s="87">
        <v>556.5</v>
      </c>
      <c r="Q19" s="85">
        <f t="shared" si="0"/>
        <v>557.08333333333337</v>
      </c>
    </row>
    <row r="20" spans="1:17">
      <c r="A20" s="62">
        <v>16</v>
      </c>
      <c r="B20" s="3" t="s">
        <v>556</v>
      </c>
      <c r="C20" s="7" t="s">
        <v>558</v>
      </c>
      <c r="D20" s="7" t="s">
        <v>59</v>
      </c>
      <c r="E20" s="43">
        <v>555</v>
      </c>
      <c r="F20" s="123">
        <v>557</v>
      </c>
      <c r="G20" s="124">
        <v>547</v>
      </c>
      <c r="H20" s="123">
        <v>555</v>
      </c>
      <c r="I20" s="123">
        <v>553</v>
      </c>
      <c r="J20" s="123"/>
      <c r="K20" s="123"/>
      <c r="L20" s="123">
        <v>557</v>
      </c>
      <c r="M20" s="123"/>
      <c r="N20" s="123">
        <v>552</v>
      </c>
      <c r="O20" s="92">
        <v>2774</v>
      </c>
      <c r="P20" s="92">
        <v>554.5</v>
      </c>
      <c r="Q20" s="84">
        <f t="shared" si="0"/>
        <v>554.75</v>
      </c>
    </row>
    <row r="21" spans="1:17">
      <c r="A21" s="62">
        <v>17</v>
      </c>
      <c r="B21" s="3" t="s">
        <v>171</v>
      </c>
      <c r="C21" s="7" t="s">
        <v>452</v>
      </c>
      <c r="D21" s="7" t="s">
        <v>73</v>
      </c>
      <c r="E21" s="43">
        <v>552</v>
      </c>
      <c r="F21" s="123">
        <v>550</v>
      </c>
      <c r="G21" s="123">
        <v>554</v>
      </c>
      <c r="H21" s="123">
        <v>555</v>
      </c>
      <c r="I21" s="123">
        <v>551</v>
      </c>
      <c r="J21" s="123"/>
      <c r="K21" s="123"/>
      <c r="L21" s="124">
        <v>545</v>
      </c>
      <c r="M21" s="123"/>
      <c r="N21" s="123">
        <v>560</v>
      </c>
      <c r="O21" s="92">
        <v>2770</v>
      </c>
      <c r="P21" s="92">
        <v>555.5</v>
      </c>
      <c r="Q21" s="84">
        <f t="shared" si="0"/>
        <v>554.25</v>
      </c>
    </row>
    <row r="22" spans="1:17" s="4" customFormat="1">
      <c r="A22" s="114">
        <v>18</v>
      </c>
      <c r="B22" s="3" t="s">
        <v>448</v>
      </c>
      <c r="C22" s="7" t="s">
        <v>1055</v>
      </c>
      <c r="D22" s="7" t="s">
        <v>596</v>
      </c>
      <c r="E22" s="43">
        <v>548</v>
      </c>
      <c r="F22" s="124">
        <v>500</v>
      </c>
      <c r="G22" s="123">
        <v>555</v>
      </c>
      <c r="H22" s="123">
        <v>551</v>
      </c>
      <c r="I22" s="123">
        <v>550</v>
      </c>
      <c r="J22" s="123"/>
      <c r="K22" s="123"/>
      <c r="L22" s="123">
        <v>541</v>
      </c>
      <c r="M22" s="123"/>
      <c r="N22" s="123">
        <v>559</v>
      </c>
      <c r="O22" s="92">
        <v>2756</v>
      </c>
      <c r="P22" s="92">
        <v>550</v>
      </c>
      <c r="Q22" s="84">
        <f t="shared" si="0"/>
        <v>551</v>
      </c>
    </row>
    <row r="23" spans="1:17" s="4" customFormat="1">
      <c r="A23" s="114">
        <v>19</v>
      </c>
      <c r="B23" s="3" t="s">
        <v>550</v>
      </c>
      <c r="C23" s="7" t="s">
        <v>551</v>
      </c>
      <c r="D23" s="7" t="s">
        <v>564</v>
      </c>
      <c r="E23" s="43">
        <v>550</v>
      </c>
      <c r="F23" s="124">
        <v>479</v>
      </c>
      <c r="G23" s="123">
        <v>549</v>
      </c>
      <c r="H23" s="123">
        <v>554</v>
      </c>
      <c r="I23" s="123">
        <v>545</v>
      </c>
      <c r="J23" s="123"/>
      <c r="K23" s="123"/>
      <c r="L23" s="123">
        <v>548</v>
      </c>
      <c r="M23" s="123"/>
      <c r="N23" s="123">
        <v>546</v>
      </c>
      <c r="O23" s="92">
        <v>2742</v>
      </c>
      <c r="P23" s="92">
        <v>547</v>
      </c>
      <c r="Q23" s="84">
        <f t="shared" si="0"/>
        <v>548.16666666666663</v>
      </c>
    </row>
    <row r="24" spans="1:17">
      <c r="A24" s="62">
        <v>20</v>
      </c>
      <c r="B24" s="18" t="s">
        <v>137</v>
      </c>
      <c r="C24" s="53">
        <v>33137</v>
      </c>
      <c r="D24" s="21" t="s">
        <v>76</v>
      </c>
      <c r="E24" s="42">
        <v>542</v>
      </c>
      <c r="F24" s="42"/>
      <c r="G24" s="42">
        <v>547</v>
      </c>
      <c r="H24" s="120">
        <v>544</v>
      </c>
      <c r="I24" s="120">
        <v>557</v>
      </c>
      <c r="J24" s="121">
        <v>538</v>
      </c>
      <c r="K24" s="120">
        <v>553</v>
      </c>
      <c r="L24" s="120">
        <v>546</v>
      </c>
      <c r="M24" s="120">
        <v>542</v>
      </c>
      <c r="N24" s="42"/>
      <c r="O24" s="87">
        <v>2742</v>
      </c>
      <c r="P24" s="87">
        <v>544</v>
      </c>
      <c r="Q24" s="85">
        <f t="shared" si="0"/>
        <v>547.66666666666663</v>
      </c>
    </row>
    <row r="25" spans="1:17">
      <c r="A25" s="62">
        <v>21</v>
      </c>
      <c r="B25" s="2" t="s">
        <v>135</v>
      </c>
      <c r="C25" s="8" t="s">
        <v>305</v>
      </c>
      <c r="D25" s="8" t="s">
        <v>20</v>
      </c>
      <c r="E25" s="120">
        <v>546</v>
      </c>
      <c r="F25" s="120"/>
      <c r="G25" s="120">
        <v>548</v>
      </c>
      <c r="H25" s="120">
        <v>546</v>
      </c>
      <c r="I25" s="120">
        <v>546</v>
      </c>
      <c r="J25" s="120"/>
      <c r="K25" s="120"/>
      <c r="L25" s="120">
        <v>551</v>
      </c>
      <c r="M25" s="121">
        <v>543</v>
      </c>
      <c r="N25" s="42"/>
      <c r="O25" s="87">
        <v>2737</v>
      </c>
      <c r="P25" s="87">
        <v>548.5</v>
      </c>
      <c r="Q25" s="85">
        <f t="shared" si="0"/>
        <v>547.58333333333337</v>
      </c>
    </row>
    <row r="26" spans="1:17">
      <c r="A26" s="62">
        <v>22</v>
      </c>
      <c r="B26" s="18" t="s">
        <v>189</v>
      </c>
      <c r="C26" s="21" t="s">
        <v>387</v>
      </c>
      <c r="D26" s="21" t="s">
        <v>89</v>
      </c>
      <c r="E26" s="121">
        <v>529</v>
      </c>
      <c r="F26" s="120"/>
      <c r="G26" s="120">
        <v>547</v>
      </c>
      <c r="H26" s="120">
        <v>561</v>
      </c>
      <c r="I26" s="120">
        <v>538</v>
      </c>
      <c r="J26" s="120"/>
      <c r="K26" s="120"/>
      <c r="L26" s="120">
        <v>547</v>
      </c>
      <c r="M26" s="120">
        <v>544</v>
      </c>
      <c r="N26" s="42"/>
      <c r="O26" s="87">
        <v>2737</v>
      </c>
      <c r="P26" s="87">
        <v>545.5</v>
      </c>
      <c r="Q26" s="85">
        <f t="shared" si="0"/>
        <v>547.08333333333337</v>
      </c>
    </row>
    <row r="27" spans="1:17">
      <c r="A27" s="48">
        <v>23</v>
      </c>
      <c r="B27" s="2" t="s">
        <v>149</v>
      </c>
      <c r="C27" s="8" t="s">
        <v>314</v>
      </c>
      <c r="D27" s="8" t="s">
        <v>29</v>
      </c>
      <c r="E27" s="121">
        <v>535</v>
      </c>
      <c r="F27" s="120"/>
      <c r="G27" s="120">
        <v>539</v>
      </c>
      <c r="H27" s="120">
        <v>554</v>
      </c>
      <c r="I27" s="120">
        <v>550</v>
      </c>
      <c r="J27" s="120">
        <v>546</v>
      </c>
      <c r="K27" s="120">
        <v>542</v>
      </c>
      <c r="L27" s="42"/>
      <c r="M27" s="42"/>
      <c r="N27" s="42"/>
      <c r="O27" s="87">
        <v>2731</v>
      </c>
      <c r="P27" s="87">
        <v>544</v>
      </c>
      <c r="Q27" s="84">
        <f t="shared" si="0"/>
        <v>545.83333333333337</v>
      </c>
    </row>
    <row r="28" spans="1:17">
      <c r="A28" s="48">
        <v>24</v>
      </c>
      <c r="B28" s="2" t="s">
        <v>153</v>
      </c>
      <c r="C28" s="8" t="s">
        <v>316</v>
      </c>
      <c r="D28" s="8" t="s">
        <v>112</v>
      </c>
      <c r="E28" s="42"/>
      <c r="F28" s="120">
        <v>537</v>
      </c>
      <c r="G28" s="120">
        <v>551</v>
      </c>
      <c r="H28" s="120">
        <v>547</v>
      </c>
      <c r="I28" s="120">
        <v>548</v>
      </c>
      <c r="J28" s="120"/>
      <c r="K28" s="120"/>
      <c r="L28" s="120">
        <v>545</v>
      </c>
      <c r="M28" s="121">
        <v>527</v>
      </c>
      <c r="N28" s="42"/>
      <c r="O28" s="87">
        <v>2728</v>
      </c>
      <c r="P28" s="87">
        <v>546.5</v>
      </c>
      <c r="Q28" s="85">
        <f t="shared" si="0"/>
        <v>545.75</v>
      </c>
    </row>
    <row r="29" spans="1:17">
      <c r="A29" s="48">
        <v>25</v>
      </c>
      <c r="B29" s="3" t="s">
        <v>557</v>
      </c>
      <c r="C29" s="7" t="s">
        <v>559</v>
      </c>
      <c r="D29" s="7" t="s">
        <v>76</v>
      </c>
      <c r="E29" s="124">
        <v>525</v>
      </c>
      <c r="F29" s="123"/>
      <c r="G29" s="123">
        <v>529</v>
      </c>
      <c r="H29" s="123">
        <v>547</v>
      </c>
      <c r="I29" s="123">
        <v>542</v>
      </c>
      <c r="J29" s="123"/>
      <c r="K29" s="123"/>
      <c r="L29" s="123">
        <v>549</v>
      </c>
      <c r="M29" s="123">
        <v>543</v>
      </c>
      <c r="N29" s="43"/>
      <c r="O29" s="92">
        <v>2710</v>
      </c>
      <c r="P29" s="92">
        <v>546</v>
      </c>
      <c r="Q29" s="85">
        <f t="shared" si="0"/>
        <v>542.66666666666663</v>
      </c>
    </row>
    <row r="30" spans="1:17" s="4" customFormat="1">
      <c r="A30" s="47">
        <v>26</v>
      </c>
      <c r="B30" s="18" t="s">
        <v>147</v>
      </c>
      <c r="C30" s="53">
        <v>27996</v>
      </c>
      <c r="D30" s="21" t="s">
        <v>89</v>
      </c>
      <c r="E30" s="120">
        <v>553</v>
      </c>
      <c r="F30" s="120">
        <v>543</v>
      </c>
      <c r="G30" s="120"/>
      <c r="H30" s="120">
        <v>530</v>
      </c>
      <c r="I30" s="120">
        <v>551</v>
      </c>
      <c r="J30" s="120"/>
      <c r="K30" s="120"/>
      <c r="L30" s="121">
        <v>168</v>
      </c>
      <c r="M30" s="120">
        <v>523</v>
      </c>
      <c r="N30" s="42"/>
      <c r="O30" s="87">
        <v>2700</v>
      </c>
      <c r="P30" s="87">
        <v>537</v>
      </c>
      <c r="Q30" s="85">
        <f t="shared" si="0"/>
        <v>539.5</v>
      </c>
    </row>
    <row r="31" spans="1:17" s="4" customFormat="1">
      <c r="A31" s="47">
        <v>27</v>
      </c>
      <c r="B31" s="3" t="s">
        <v>568</v>
      </c>
      <c r="C31" s="7" t="s">
        <v>543</v>
      </c>
      <c r="D31" s="7" t="s">
        <v>73</v>
      </c>
      <c r="E31" s="123">
        <v>532</v>
      </c>
      <c r="F31" s="123"/>
      <c r="G31" s="124">
        <v>515</v>
      </c>
      <c r="H31" s="123">
        <v>542</v>
      </c>
      <c r="I31" s="123">
        <v>541</v>
      </c>
      <c r="J31" s="123"/>
      <c r="K31" s="123"/>
      <c r="L31" s="123">
        <v>547</v>
      </c>
      <c r="M31" s="123">
        <v>527</v>
      </c>
      <c r="N31" s="43"/>
      <c r="O31" s="92">
        <v>2689</v>
      </c>
      <c r="P31" s="92">
        <v>537</v>
      </c>
      <c r="Q31" s="85">
        <f t="shared" si="0"/>
        <v>537.66666666666663</v>
      </c>
    </row>
    <row r="32" spans="1:17" s="4" customFormat="1">
      <c r="A32" s="47">
        <v>28</v>
      </c>
      <c r="B32" s="3" t="s">
        <v>911</v>
      </c>
      <c r="C32" s="7" t="s">
        <v>1049</v>
      </c>
      <c r="D32" s="7" t="s">
        <v>76</v>
      </c>
      <c r="E32" s="123">
        <v>538</v>
      </c>
      <c r="F32" s="123"/>
      <c r="G32" s="123">
        <v>559</v>
      </c>
      <c r="H32" s="123">
        <v>529</v>
      </c>
      <c r="I32" s="123">
        <v>537</v>
      </c>
      <c r="J32" s="123"/>
      <c r="K32" s="123"/>
      <c r="L32" s="124">
        <v>519</v>
      </c>
      <c r="M32" s="123">
        <v>528</v>
      </c>
      <c r="N32" s="43"/>
      <c r="O32" s="92">
        <v>2691</v>
      </c>
      <c r="P32" s="92">
        <v>532.5</v>
      </c>
      <c r="Q32" s="85">
        <f t="shared" si="0"/>
        <v>537.25</v>
      </c>
    </row>
    <row r="33" spans="1:17" s="4" customFormat="1" ht="16.5" customHeight="1">
      <c r="A33" s="47">
        <v>29</v>
      </c>
      <c r="B33" s="23" t="s">
        <v>1052</v>
      </c>
      <c r="C33" s="54" t="s">
        <v>476</v>
      </c>
      <c r="D33" s="39" t="s">
        <v>49</v>
      </c>
      <c r="E33" s="124">
        <v>501</v>
      </c>
      <c r="F33" s="123"/>
      <c r="G33" s="123">
        <v>519</v>
      </c>
      <c r="H33" s="123">
        <v>527</v>
      </c>
      <c r="I33" s="123">
        <v>525</v>
      </c>
      <c r="J33" s="123"/>
      <c r="K33" s="123"/>
      <c r="L33" s="123">
        <v>543</v>
      </c>
      <c r="M33" s="123">
        <v>528</v>
      </c>
      <c r="N33" s="43"/>
      <c r="O33" s="92">
        <v>2642</v>
      </c>
      <c r="P33" s="92">
        <v>535.5</v>
      </c>
      <c r="Q33" s="84">
        <f t="shared" si="0"/>
        <v>529.58333333333337</v>
      </c>
    </row>
    <row r="34" spans="1:17" s="4" customFormat="1">
      <c r="A34" s="47">
        <v>30</v>
      </c>
      <c r="B34" s="3" t="s">
        <v>688</v>
      </c>
      <c r="C34" s="7" t="s">
        <v>470</v>
      </c>
      <c r="D34" s="7" t="s">
        <v>112</v>
      </c>
      <c r="E34" s="43">
        <v>510</v>
      </c>
      <c r="F34" s="124">
        <v>491</v>
      </c>
      <c r="G34" s="123">
        <v>521</v>
      </c>
      <c r="H34" s="123">
        <v>511</v>
      </c>
      <c r="I34" s="123">
        <v>525</v>
      </c>
      <c r="J34" s="123"/>
      <c r="K34" s="123"/>
      <c r="L34" s="123">
        <v>532</v>
      </c>
      <c r="M34" s="123">
        <v>529</v>
      </c>
      <c r="N34" s="43"/>
      <c r="O34" s="92">
        <v>2618</v>
      </c>
      <c r="P34" s="92">
        <v>530.5</v>
      </c>
      <c r="Q34" s="84">
        <f t="shared" si="0"/>
        <v>524.75</v>
      </c>
    </row>
    <row r="35" spans="1:17" s="4" customFormat="1">
      <c r="A35" s="47">
        <v>31</v>
      </c>
      <c r="B35" s="23" t="s">
        <v>1028</v>
      </c>
      <c r="C35" s="54" t="s">
        <v>1029</v>
      </c>
      <c r="D35" s="39" t="s">
        <v>59</v>
      </c>
      <c r="E35" s="123">
        <v>531</v>
      </c>
      <c r="F35" s="123"/>
      <c r="G35" s="123">
        <v>526</v>
      </c>
      <c r="H35" s="124">
        <v>502</v>
      </c>
      <c r="I35" s="123">
        <v>528</v>
      </c>
      <c r="J35" s="123"/>
      <c r="K35" s="123"/>
      <c r="L35" s="123">
        <v>511</v>
      </c>
      <c r="M35" s="123">
        <v>505</v>
      </c>
      <c r="N35" s="43"/>
      <c r="O35" s="92">
        <v>2601</v>
      </c>
      <c r="P35" s="92">
        <v>508</v>
      </c>
      <c r="Q35" s="85">
        <f t="shared" si="0"/>
        <v>518.16666666666663</v>
      </c>
    </row>
    <row r="36" spans="1:17" s="4" customFormat="1">
      <c r="A36" s="47">
        <v>32</v>
      </c>
      <c r="B36" s="23" t="s">
        <v>1050</v>
      </c>
      <c r="C36" s="54" t="s">
        <v>1051</v>
      </c>
      <c r="D36" s="39" t="s">
        <v>59</v>
      </c>
      <c r="E36" s="123">
        <v>515</v>
      </c>
      <c r="F36" s="123"/>
      <c r="G36" s="123">
        <v>483</v>
      </c>
      <c r="H36" s="124">
        <v>480</v>
      </c>
      <c r="I36" s="123">
        <v>488</v>
      </c>
      <c r="J36" s="123"/>
      <c r="K36" s="123"/>
      <c r="L36" s="123">
        <v>533</v>
      </c>
      <c r="M36" s="123">
        <v>530</v>
      </c>
      <c r="N36" s="43"/>
      <c r="O36" s="92">
        <v>2549</v>
      </c>
      <c r="P36" s="92">
        <v>531.5</v>
      </c>
      <c r="Q36" s="85">
        <f t="shared" si="0"/>
        <v>513.41666666666663</v>
      </c>
    </row>
    <row r="37" spans="1:17" s="4" customFormat="1">
      <c r="A37" s="47">
        <v>33</v>
      </c>
      <c r="B37" s="3" t="s">
        <v>542</v>
      </c>
      <c r="C37" s="7" t="s">
        <v>545</v>
      </c>
      <c r="D37" s="7" t="s">
        <v>546</v>
      </c>
      <c r="E37" s="43">
        <v>502</v>
      </c>
      <c r="F37" s="43"/>
      <c r="G37" s="123">
        <v>493</v>
      </c>
      <c r="H37" s="123">
        <v>488</v>
      </c>
      <c r="I37" s="123">
        <v>502</v>
      </c>
      <c r="J37" s="123"/>
      <c r="K37" s="123"/>
      <c r="L37" s="123">
        <v>510</v>
      </c>
      <c r="M37" s="123">
        <v>499</v>
      </c>
      <c r="N37" s="124">
        <v>482</v>
      </c>
      <c r="O37" s="92">
        <v>2492</v>
      </c>
      <c r="P37" s="92">
        <v>504.5</v>
      </c>
      <c r="Q37" s="85">
        <f t="shared" si="0"/>
        <v>499.41666666666669</v>
      </c>
    </row>
    <row r="38" spans="1:17" s="4" customFormat="1">
      <c r="A38" s="47">
        <v>34</v>
      </c>
      <c r="B38" s="23" t="s">
        <v>1056</v>
      </c>
      <c r="C38" s="54" t="s">
        <v>1057</v>
      </c>
      <c r="D38" s="39" t="s">
        <v>76</v>
      </c>
      <c r="E38" s="123">
        <v>509</v>
      </c>
      <c r="F38" s="123"/>
      <c r="G38" s="123">
        <v>512</v>
      </c>
      <c r="H38" s="123">
        <v>484</v>
      </c>
      <c r="I38" s="123">
        <v>501</v>
      </c>
      <c r="J38" s="123"/>
      <c r="K38" s="123"/>
      <c r="L38" s="123">
        <v>485</v>
      </c>
      <c r="M38" s="124">
        <v>458</v>
      </c>
      <c r="N38" s="43"/>
      <c r="O38" s="92">
        <v>2491</v>
      </c>
      <c r="P38" s="92">
        <v>493</v>
      </c>
      <c r="Q38" s="84">
        <f t="shared" si="0"/>
        <v>497.33333333333331</v>
      </c>
    </row>
  </sheetData>
  <sortState ref="B5:Q42">
    <sortCondition descending="1" ref="Q5:Q42"/>
  </sortState>
  <pageMargins left="0.7" right="0.7" top="0.75" bottom="0.75" header="0.3" footer="0.3"/>
  <pageSetup paperSize="9" scale="67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Z36"/>
  <sheetViews>
    <sheetView zoomScale="70" zoomScaleNormal="70" workbookViewId="0">
      <selection activeCell="H15" sqref="H15"/>
    </sheetView>
  </sheetViews>
  <sheetFormatPr defaultRowHeight="15.75"/>
  <cols>
    <col min="1" max="1" width="6.7109375" style="10" customWidth="1"/>
    <col min="2" max="2" width="39.42578125" style="1" customWidth="1"/>
    <col min="3" max="3" width="13.28515625" style="10" customWidth="1"/>
    <col min="4" max="4" width="10" style="10" customWidth="1"/>
    <col min="5" max="5" width="12.85546875" style="79" customWidth="1"/>
    <col min="6" max="6" width="10.7109375" style="79" customWidth="1"/>
    <col min="7" max="7" width="11.5703125" style="79" customWidth="1"/>
    <col min="8" max="8" width="10.7109375" style="79" customWidth="1"/>
    <col min="9" max="9" width="10.140625" style="79" customWidth="1"/>
    <col min="10" max="10" width="13.28515625" style="12" customWidth="1"/>
    <col min="11" max="11" width="9.7109375" style="79" customWidth="1"/>
    <col min="12" max="12" width="10.85546875" style="79" customWidth="1"/>
    <col min="13" max="13" width="11.85546875" style="79" customWidth="1"/>
    <col min="14" max="14" width="14.7109375" style="79" customWidth="1"/>
    <col min="15" max="15" width="10.7109375" style="79" customWidth="1"/>
    <col min="16" max="16" width="10.28515625" style="79" customWidth="1"/>
    <col min="17" max="17" width="10.85546875" style="79" customWidth="1"/>
    <col min="18" max="18" width="10.7109375" style="79" customWidth="1"/>
    <col min="19" max="19" width="10.28515625" style="104" customWidth="1"/>
    <col min="20" max="20" width="9.28515625" style="104" customWidth="1"/>
    <col min="21" max="23" width="9.42578125" style="104" customWidth="1"/>
    <col min="24" max="24" width="8" style="104" customWidth="1"/>
    <col min="25" max="25" width="9.42578125" style="104" customWidth="1"/>
    <col min="26" max="26" width="8.5703125" style="83" customWidth="1"/>
    <col min="27" max="16384" width="9.140625" style="1"/>
  </cols>
  <sheetData>
    <row r="2" spans="1:26" s="65" customFormat="1" ht="20.25">
      <c r="A2" s="64" t="s">
        <v>942</v>
      </c>
      <c r="B2" s="72"/>
      <c r="C2" s="71"/>
      <c r="D2" s="71"/>
      <c r="E2" s="81"/>
      <c r="F2" s="81"/>
      <c r="G2" s="81"/>
      <c r="H2" s="81"/>
      <c r="I2" s="81"/>
      <c r="J2" s="93"/>
      <c r="K2" s="81"/>
      <c r="L2" s="81"/>
      <c r="M2" s="81"/>
      <c r="N2" s="81"/>
      <c r="O2" s="81"/>
      <c r="P2" s="81"/>
      <c r="Q2" s="81"/>
      <c r="R2" s="81"/>
      <c r="S2" s="103"/>
      <c r="T2" s="103"/>
      <c r="U2" s="103"/>
      <c r="V2" s="103"/>
      <c r="W2" s="103"/>
      <c r="X2" s="103"/>
      <c r="Y2" s="103"/>
      <c r="Z2" s="82"/>
    </row>
    <row r="3" spans="1:26" ht="18.75">
      <c r="B3" s="105" t="s">
        <v>943</v>
      </c>
      <c r="C3" s="20"/>
      <c r="D3" s="20"/>
    </row>
    <row r="4" spans="1:26" s="4" customFormat="1">
      <c r="A4" s="39" t="s">
        <v>0</v>
      </c>
      <c r="B4" s="23" t="s">
        <v>1</v>
      </c>
      <c r="C4" s="39" t="s">
        <v>2</v>
      </c>
      <c r="D4" s="39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5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1105</v>
      </c>
      <c r="R4" s="43" t="s">
        <v>1106</v>
      </c>
      <c r="S4" s="92" t="s">
        <v>936</v>
      </c>
      <c r="T4" s="92" t="s">
        <v>910</v>
      </c>
      <c r="U4" s="92" t="s">
        <v>937</v>
      </c>
      <c r="V4" s="92" t="s">
        <v>807</v>
      </c>
      <c r="W4" s="92" t="s">
        <v>976</v>
      </c>
      <c r="X4" s="92" t="s">
        <v>977</v>
      </c>
      <c r="Y4" s="92" t="s">
        <v>975</v>
      </c>
      <c r="Z4" s="84" t="s">
        <v>932</v>
      </c>
    </row>
    <row r="5" spans="1:26">
      <c r="A5" s="21">
        <v>1</v>
      </c>
      <c r="B5" s="18" t="s">
        <v>180</v>
      </c>
      <c r="C5" s="53">
        <v>32015</v>
      </c>
      <c r="D5" s="21" t="s">
        <v>19</v>
      </c>
      <c r="E5" s="120" t="s">
        <v>810</v>
      </c>
      <c r="F5" s="120" t="s">
        <v>873</v>
      </c>
      <c r="G5" s="121" t="s">
        <v>903</v>
      </c>
      <c r="H5" s="120"/>
      <c r="I5" s="120"/>
      <c r="J5" s="122">
        <v>567</v>
      </c>
      <c r="K5" s="120"/>
      <c r="L5" s="120"/>
      <c r="M5" s="120">
        <v>560</v>
      </c>
      <c r="N5" s="120">
        <v>559</v>
      </c>
      <c r="O5" s="42"/>
      <c r="P5" s="42"/>
      <c r="Q5" s="42"/>
      <c r="R5" s="42"/>
      <c r="S5" s="87">
        <v>2806.5</v>
      </c>
      <c r="T5" s="87">
        <v>559.5</v>
      </c>
      <c r="U5" s="87">
        <f t="shared" ref="U5:U36" si="0">(S5+T5)/6</f>
        <v>561</v>
      </c>
      <c r="V5" s="87">
        <v>2</v>
      </c>
      <c r="W5" s="87">
        <v>2</v>
      </c>
      <c r="X5" s="87">
        <v>2</v>
      </c>
      <c r="Y5" s="87">
        <f t="shared" ref="Y5:Y36" si="1">(U5+V5+W5+X5)</f>
        <v>567</v>
      </c>
      <c r="Z5" s="85" t="s">
        <v>933</v>
      </c>
    </row>
    <row r="6" spans="1:26">
      <c r="A6" s="21">
        <v>2</v>
      </c>
      <c r="B6" s="18" t="s">
        <v>175</v>
      </c>
      <c r="C6" s="53">
        <v>27819</v>
      </c>
      <c r="D6" s="21" t="s">
        <v>62</v>
      </c>
      <c r="E6" s="42" t="s">
        <v>619</v>
      </c>
      <c r="F6" s="42" t="s">
        <v>871</v>
      </c>
      <c r="G6" s="120" t="s">
        <v>904</v>
      </c>
      <c r="H6" s="120">
        <v>561</v>
      </c>
      <c r="I6" s="121">
        <v>545</v>
      </c>
      <c r="J6" s="120">
        <v>561</v>
      </c>
      <c r="K6" s="120"/>
      <c r="L6" s="120"/>
      <c r="M6" s="120">
        <v>566</v>
      </c>
      <c r="N6" s="120">
        <v>556</v>
      </c>
      <c r="O6" s="42"/>
      <c r="P6" s="42"/>
      <c r="Q6" s="42"/>
      <c r="R6" s="42"/>
      <c r="S6" s="87">
        <v>2796.5</v>
      </c>
      <c r="T6" s="87">
        <v>561</v>
      </c>
      <c r="U6" s="87">
        <f t="shared" si="0"/>
        <v>559.58333333333337</v>
      </c>
      <c r="V6" s="87"/>
      <c r="W6" s="87"/>
      <c r="X6" s="87"/>
      <c r="Y6" s="87">
        <f t="shared" si="1"/>
        <v>559.58333333333337</v>
      </c>
      <c r="Z6" s="85" t="s">
        <v>933</v>
      </c>
    </row>
    <row r="7" spans="1:26">
      <c r="A7" s="21">
        <v>3</v>
      </c>
      <c r="B7" s="18" t="s">
        <v>145</v>
      </c>
      <c r="C7" s="53">
        <v>30902</v>
      </c>
      <c r="D7" s="21" t="s">
        <v>20</v>
      </c>
      <c r="E7" s="120">
        <v>546</v>
      </c>
      <c r="F7" s="120"/>
      <c r="G7" s="120">
        <v>564</v>
      </c>
      <c r="H7" s="120">
        <v>548</v>
      </c>
      <c r="I7" s="120">
        <v>552</v>
      </c>
      <c r="J7" s="122"/>
      <c r="K7" s="120"/>
      <c r="L7" s="120"/>
      <c r="M7" s="120"/>
      <c r="N7" s="120">
        <v>566</v>
      </c>
      <c r="O7" s="121" t="s">
        <v>1110</v>
      </c>
      <c r="P7" s="42"/>
      <c r="Q7" s="42"/>
      <c r="R7" s="42"/>
      <c r="S7" s="87">
        <v>2776</v>
      </c>
      <c r="T7" s="87">
        <v>559</v>
      </c>
      <c r="U7" s="87">
        <f t="shared" si="0"/>
        <v>555.83333333333337</v>
      </c>
      <c r="V7" s="87"/>
      <c r="W7" s="87"/>
      <c r="X7" s="87"/>
      <c r="Y7" s="87">
        <f t="shared" si="1"/>
        <v>555.83333333333337</v>
      </c>
      <c r="Z7" s="85" t="s">
        <v>933</v>
      </c>
    </row>
    <row r="8" spans="1:26">
      <c r="A8" s="21">
        <v>4</v>
      </c>
      <c r="B8" s="18" t="s">
        <v>345</v>
      </c>
      <c r="C8" s="21" t="s">
        <v>385</v>
      </c>
      <c r="D8" s="21" t="s">
        <v>19</v>
      </c>
      <c r="E8" s="120" t="s">
        <v>813</v>
      </c>
      <c r="F8" s="120"/>
      <c r="G8" s="121">
        <v>532</v>
      </c>
      <c r="H8" s="120">
        <v>552</v>
      </c>
      <c r="I8" s="120" t="s">
        <v>995</v>
      </c>
      <c r="J8" s="122"/>
      <c r="K8" s="120"/>
      <c r="L8" s="120"/>
      <c r="M8" s="120"/>
      <c r="N8" s="120"/>
      <c r="O8" s="120" t="s">
        <v>904</v>
      </c>
      <c r="P8" s="120">
        <v>552</v>
      </c>
      <c r="Q8" s="42"/>
      <c r="R8" s="42"/>
      <c r="S8" s="87">
        <v>2761.75</v>
      </c>
      <c r="T8" s="87">
        <v>552.25</v>
      </c>
      <c r="U8" s="87">
        <f t="shared" si="0"/>
        <v>552.33333333333337</v>
      </c>
      <c r="V8" s="87"/>
      <c r="W8" s="87"/>
      <c r="X8" s="87"/>
      <c r="Y8" s="87">
        <f t="shared" si="1"/>
        <v>552.33333333333337</v>
      </c>
      <c r="Z8" s="85" t="s">
        <v>934</v>
      </c>
    </row>
    <row r="9" spans="1:26">
      <c r="A9" s="21">
        <v>5</v>
      </c>
      <c r="B9" s="18" t="s">
        <v>178</v>
      </c>
      <c r="C9" s="53">
        <v>29385</v>
      </c>
      <c r="D9" s="21" t="s">
        <v>19</v>
      </c>
      <c r="E9" s="42" t="s">
        <v>811</v>
      </c>
      <c r="F9" s="120">
        <v>549</v>
      </c>
      <c r="G9" s="120">
        <v>550</v>
      </c>
      <c r="H9" s="121">
        <v>544</v>
      </c>
      <c r="I9" s="120">
        <v>545</v>
      </c>
      <c r="J9" s="122"/>
      <c r="K9" s="120"/>
      <c r="L9" s="120"/>
      <c r="M9" s="120"/>
      <c r="N9" s="120"/>
      <c r="O9" s="120" t="s">
        <v>1111</v>
      </c>
      <c r="P9" s="120" t="s">
        <v>1120</v>
      </c>
      <c r="Q9" s="42"/>
      <c r="R9" s="42"/>
      <c r="S9" s="87">
        <v>2757.25</v>
      </c>
      <c r="T9" s="87">
        <v>556.625</v>
      </c>
      <c r="U9" s="87">
        <f t="shared" si="0"/>
        <v>552.3125</v>
      </c>
      <c r="V9" s="87"/>
      <c r="W9" s="87"/>
      <c r="X9" s="87"/>
      <c r="Y9" s="87">
        <f t="shared" si="1"/>
        <v>552.3125</v>
      </c>
      <c r="Z9" s="85" t="s">
        <v>933</v>
      </c>
    </row>
    <row r="10" spans="1:26">
      <c r="A10" s="21">
        <v>6</v>
      </c>
      <c r="B10" s="18" t="s">
        <v>344</v>
      </c>
      <c r="C10" s="21" t="s">
        <v>311</v>
      </c>
      <c r="D10" s="21" t="s">
        <v>53</v>
      </c>
      <c r="E10" s="42" t="s">
        <v>618</v>
      </c>
      <c r="F10" s="120">
        <v>545</v>
      </c>
      <c r="G10" s="120">
        <v>553</v>
      </c>
      <c r="H10" s="120" t="s">
        <v>941</v>
      </c>
      <c r="I10" s="120" t="s">
        <v>997</v>
      </c>
      <c r="J10" s="122"/>
      <c r="K10" s="120"/>
      <c r="L10" s="120"/>
      <c r="M10" s="120"/>
      <c r="N10" s="120"/>
      <c r="O10" s="120">
        <v>555</v>
      </c>
      <c r="P10" s="121">
        <v>543</v>
      </c>
      <c r="Q10" s="117"/>
      <c r="R10" s="117"/>
      <c r="S10" s="87">
        <v>2758.5</v>
      </c>
      <c r="T10" s="87">
        <v>553.625</v>
      </c>
      <c r="U10" s="87">
        <f t="shared" si="0"/>
        <v>552.02083333333337</v>
      </c>
      <c r="V10" s="87"/>
      <c r="W10" s="87"/>
      <c r="X10" s="87"/>
      <c r="Y10" s="87">
        <f t="shared" si="1"/>
        <v>552.02083333333337</v>
      </c>
      <c r="Z10" s="85" t="s">
        <v>934</v>
      </c>
    </row>
    <row r="11" spans="1:26">
      <c r="A11" s="21">
        <v>7</v>
      </c>
      <c r="B11" s="18" t="s">
        <v>177</v>
      </c>
      <c r="C11" s="53">
        <v>31706</v>
      </c>
      <c r="D11" s="21" t="s">
        <v>19</v>
      </c>
      <c r="E11" s="42" t="s">
        <v>812</v>
      </c>
      <c r="F11" s="42" t="s">
        <v>874</v>
      </c>
      <c r="G11" s="42">
        <v>548</v>
      </c>
      <c r="H11" s="42" t="s">
        <v>939</v>
      </c>
      <c r="I11" s="120" t="s">
        <v>994</v>
      </c>
      <c r="J11" s="122">
        <v>548</v>
      </c>
      <c r="K11" s="120"/>
      <c r="L11" s="120"/>
      <c r="M11" s="120">
        <v>549</v>
      </c>
      <c r="N11" s="120">
        <v>558</v>
      </c>
      <c r="O11" s="121">
        <v>531</v>
      </c>
      <c r="P11" s="120">
        <v>551</v>
      </c>
      <c r="Q11" s="42"/>
      <c r="R11" s="42"/>
      <c r="S11" s="87">
        <v>2757</v>
      </c>
      <c r="T11" s="87">
        <v>554.5</v>
      </c>
      <c r="U11" s="87">
        <f t="shared" si="0"/>
        <v>551.91666666666663</v>
      </c>
      <c r="V11" s="87"/>
      <c r="W11" s="87"/>
      <c r="X11" s="87"/>
      <c r="Y11" s="87">
        <f t="shared" si="1"/>
        <v>551.91666666666663</v>
      </c>
      <c r="Z11" s="85" t="s">
        <v>934</v>
      </c>
    </row>
    <row r="12" spans="1:26">
      <c r="A12" s="21">
        <v>8</v>
      </c>
      <c r="B12" s="18" t="s">
        <v>346</v>
      </c>
      <c r="C12" s="21" t="s">
        <v>386</v>
      </c>
      <c r="D12" s="21" t="s">
        <v>134</v>
      </c>
      <c r="E12" s="42">
        <v>539</v>
      </c>
      <c r="F12" s="121">
        <v>531</v>
      </c>
      <c r="G12" s="120" t="s">
        <v>874</v>
      </c>
      <c r="H12" s="120">
        <v>542</v>
      </c>
      <c r="I12" s="120" t="s">
        <v>996</v>
      </c>
      <c r="J12" s="122"/>
      <c r="K12" s="120"/>
      <c r="L12" s="120"/>
      <c r="M12" s="120"/>
      <c r="N12" s="120"/>
      <c r="O12" s="120">
        <v>551</v>
      </c>
      <c r="P12" s="120">
        <v>547</v>
      </c>
      <c r="Q12" s="42"/>
      <c r="R12" s="42"/>
      <c r="S12" s="87">
        <v>2745.75</v>
      </c>
      <c r="T12" s="87">
        <v>549</v>
      </c>
      <c r="U12" s="87">
        <f t="shared" si="0"/>
        <v>549.125</v>
      </c>
      <c r="V12" s="87"/>
      <c r="W12" s="87"/>
      <c r="X12" s="87"/>
      <c r="Y12" s="87">
        <f t="shared" si="1"/>
        <v>549.125</v>
      </c>
      <c r="Z12" s="85" t="s">
        <v>934</v>
      </c>
    </row>
    <row r="13" spans="1:26">
      <c r="A13" s="21">
        <v>9</v>
      </c>
      <c r="B13" s="18" t="s">
        <v>181</v>
      </c>
      <c r="C13" s="53">
        <v>33326</v>
      </c>
      <c r="D13" s="21" t="s">
        <v>19</v>
      </c>
      <c r="E13" s="121">
        <v>543</v>
      </c>
      <c r="F13" s="120"/>
      <c r="G13" s="120">
        <v>546</v>
      </c>
      <c r="H13" s="120">
        <v>546</v>
      </c>
      <c r="I13" s="120">
        <v>548</v>
      </c>
      <c r="J13" s="122"/>
      <c r="K13" s="120"/>
      <c r="L13" s="120"/>
      <c r="M13" s="120"/>
      <c r="N13" s="120"/>
      <c r="O13" s="120" t="s">
        <v>872</v>
      </c>
      <c r="P13" s="120" t="s">
        <v>1119</v>
      </c>
      <c r="Q13" s="42"/>
      <c r="R13" s="42"/>
      <c r="S13" s="87">
        <v>2743</v>
      </c>
      <c r="T13" s="87">
        <v>551.5</v>
      </c>
      <c r="U13" s="87">
        <f t="shared" si="0"/>
        <v>549.08333333333337</v>
      </c>
      <c r="V13" s="87"/>
      <c r="W13" s="87"/>
      <c r="X13" s="87"/>
      <c r="Y13" s="87">
        <f t="shared" si="1"/>
        <v>549.08333333333337</v>
      </c>
      <c r="Z13" s="85" t="s">
        <v>934</v>
      </c>
    </row>
    <row r="14" spans="1:26" s="4" customFormat="1">
      <c r="A14" s="39">
        <v>10</v>
      </c>
      <c r="B14" s="23" t="s">
        <v>172</v>
      </c>
      <c r="C14" s="54">
        <v>34988</v>
      </c>
      <c r="D14" s="39" t="s">
        <v>29</v>
      </c>
      <c r="E14" s="43">
        <v>536</v>
      </c>
      <c r="F14" s="123">
        <v>551</v>
      </c>
      <c r="G14" s="123">
        <v>542</v>
      </c>
      <c r="H14" s="123" t="s">
        <v>938</v>
      </c>
      <c r="I14" s="123">
        <v>541</v>
      </c>
      <c r="J14" s="125"/>
      <c r="K14" s="123"/>
      <c r="L14" s="123"/>
      <c r="M14" s="123"/>
      <c r="N14" s="123"/>
      <c r="O14" s="123"/>
      <c r="P14" s="123"/>
      <c r="Q14" s="124">
        <v>535</v>
      </c>
      <c r="R14" s="123">
        <v>558</v>
      </c>
      <c r="S14" s="92">
        <v>2742</v>
      </c>
      <c r="T14" s="92">
        <v>549.5</v>
      </c>
      <c r="U14" s="92">
        <f t="shared" si="0"/>
        <v>548.58333333333337</v>
      </c>
      <c r="V14" s="92"/>
      <c r="W14" s="92"/>
      <c r="X14" s="92"/>
      <c r="Y14" s="87">
        <f t="shared" si="1"/>
        <v>548.58333333333337</v>
      </c>
      <c r="Z14" s="84" t="s">
        <v>934</v>
      </c>
    </row>
    <row r="15" spans="1:26">
      <c r="A15" s="21">
        <v>11</v>
      </c>
      <c r="B15" s="18" t="s">
        <v>189</v>
      </c>
      <c r="C15" s="21" t="s">
        <v>387</v>
      </c>
      <c r="D15" s="21" t="s">
        <v>89</v>
      </c>
      <c r="E15" s="42" t="s">
        <v>620</v>
      </c>
      <c r="F15" s="42">
        <v>538</v>
      </c>
      <c r="G15" s="42" t="s">
        <v>618</v>
      </c>
      <c r="H15" s="120" t="s">
        <v>940</v>
      </c>
      <c r="I15" s="120">
        <v>547</v>
      </c>
      <c r="J15" s="122"/>
      <c r="K15" s="121">
        <v>542</v>
      </c>
      <c r="L15" s="120">
        <v>548</v>
      </c>
      <c r="M15" s="120"/>
      <c r="N15" s="120"/>
      <c r="O15" s="120">
        <v>549</v>
      </c>
      <c r="P15" s="120">
        <v>548</v>
      </c>
      <c r="Q15" s="42"/>
      <c r="R15" s="42"/>
      <c r="S15" s="87">
        <v>2740.5</v>
      </c>
      <c r="T15" s="87">
        <v>548.5</v>
      </c>
      <c r="U15" s="87">
        <f t="shared" si="0"/>
        <v>548.16666666666663</v>
      </c>
      <c r="V15" s="87"/>
      <c r="W15" s="87"/>
      <c r="X15" s="87"/>
      <c r="Y15" s="87">
        <f t="shared" si="1"/>
        <v>548.16666666666663</v>
      </c>
      <c r="Z15" s="85" t="s">
        <v>934</v>
      </c>
    </row>
    <row r="16" spans="1:26">
      <c r="A16" s="21">
        <v>12</v>
      </c>
      <c r="B16" s="18" t="s">
        <v>179</v>
      </c>
      <c r="C16" s="53">
        <v>32139</v>
      </c>
      <c r="D16" s="21" t="s">
        <v>40</v>
      </c>
      <c r="E16" s="42">
        <v>541</v>
      </c>
      <c r="F16" s="120" t="s">
        <v>872</v>
      </c>
      <c r="G16" s="120">
        <v>544</v>
      </c>
      <c r="H16" s="120">
        <v>546</v>
      </c>
      <c r="I16" s="121">
        <v>545</v>
      </c>
      <c r="J16" s="122"/>
      <c r="K16" s="120"/>
      <c r="L16" s="120"/>
      <c r="M16" s="120"/>
      <c r="N16" s="120"/>
      <c r="O16" s="120">
        <v>544</v>
      </c>
      <c r="P16" s="120" t="s">
        <v>996</v>
      </c>
      <c r="Q16" s="42"/>
      <c r="R16" s="42"/>
      <c r="S16" s="87">
        <v>2731.5</v>
      </c>
      <c r="T16" s="87">
        <v>546.75</v>
      </c>
      <c r="U16" s="87">
        <f t="shared" si="0"/>
        <v>546.375</v>
      </c>
      <c r="V16" s="87"/>
      <c r="W16" s="87"/>
      <c r="X16" s="87"/>
      <c r="Y16" s="87">
        <f t="shared" si="1"/>
        <v>546.375</v>
      </c>
      <c r="Z16" s="85" t="s">
        <v>934</v>
      </c>
    </row>
    <row r="17" spans="1:26" s="4" customFormat="1">
      <c r="A17" s="39">
        <v>13</v>
      </c>
      <c r="B17" s="18" t="s">
        <v>184</v>
      </c>
      <c r="C17" s="21" t="s">
        <v>291</v>
      </c>
      <c r="D17" s="21" t="s">
        <v>19</v>
      </c>
      <c r="E17" s="120">
        <v>539</v>
      </c>
      <c r="F17" s="120"/>
      <c r="G17" s="120">
        <v>541</v>
      </c>
      <c r="H17" s="120">
        <v>543</v>
      </c>
      <c r="I17" s="120">
        <v>549</v>
      </c>
      <c r="J17" s="122"/>
      <c r="K17" s="120"/>
      <c r="L17" s="120"/>
      <c r="M17" s="120"/>
      <c r="N17" s="120"/>
      <c r="O17" s="121">
        <v>535</v>
      </c>
      <c r="P17" s="120">
        <v>542</v>
      </c>
      <c r="Q17" s="42"/>
      <c r="R17" s="42"/>
      <c r="S17" s="87">
        <v>2714</v>
      </c>
      <c r="T17" s="87">
        <v>545.5</v>
      </c>
      <c r="U17" s="87">
        <f t="shared" si="0"/>
        <v>543.25</v>
      </c>
      <c r="V17" s="87"/>
      <c r="W17" s="87"/>
      <c r="X17" s="87"/>
      <c r="Y17" s="87">
        <f t="shared" si="1"/>
        <v>543.25</v>
      </c>
      <c r="Z17" s="85" t="s">
        <v>934</v>
      </c>
    </row>
    <row r="18" spans="1:26">
      <c r="A18" s="21">
        <v>14</v>
      </c>
      <c r="B18" s="18" t="s">
        <v>183</v>
      </c>
      <c r="C18" s="21" t="s">
        <v>325</v>
      </c>
      <c r="D18" s="21" t="s">
        <v>19</v>
      </c>
      <c r="E18" s="120" t="s">
        <v>572</v>
      </c>
      <c r="F18" s="120"/>
      <c r="G18" s="121">
        <v>539</v>
      </c>
      <c r="H18" s="120">
        <v>540</v>
      </c>
      <c r="I18" s="120">
        <v>543</v>
      </c>
      <c r="J18" s="122"/>
      <c r="K18" s="120"/>
      <c r="L18" s="120"/>
      <c r="M18" s="120"/>
      <c r="N18" s="120"/>
      <c r="O18" s="120">
        <v>540</v>
      </c>
      <c r="P18" s="120">
        <v>544</v>
      </c>
      <c r="Q18" s="42"/>
      <c r="R18" s="42"/>
      <c r="S18" s="87">
        <v>2717.25</v>
      </c>
      <c r="T18" s="87">
        <v>542</v>
      </c>
      <c r="U18" s="87">
        <f t="shared" si="0"/>
        <v>543.20833333333337</v>
      </c>
      <c r="V18" s="87"/>
      <c r="W18" s="87"/>
      <c r="X18" s="87"/>
      <c r="Y18" s="87">
        <f t="shared" si="1"/>
        <v>543.20833333333337</v>
      </c>
      <c r="Z18" s="85" t="s">
        <v>934</v>
      </c>
    </row>
    <row r="19" spans="1:26">
      <c r="A19" s="21">
        <v>15</v>
      </c>
      <c r="B19" s="18" t="s">
        <v>140</v>
      </c>
      <c r="C19" s="59">
        <v>33820</v>
      </c>
      <c r="D19" s="21" t="s">
        <v>59</v>
      </c>
      <c r="E19" s="42">
        <v>546</v>
      </c>
      <c r="F19" s="120">
        <v>551</v>
      </c>
      <c r="G19" s="120">
        <v>548</v>
      </c>
      <c r="H19" s="120">
        <v>535</v>
      </c>
      <c r="I19" s="120">
        <v>540</v>
      </c>
      <c r="J19" s="122"/>
      <c r="K19" s="120"/>
      <c r="L19" s="120"/>
      <c r="M19" s="120"/>
      <c r="N19" s="120"/>
      <c r="O19" s="121">
        <v>529</v>
      </c>
      <c r="P19" s="120">
        <v>543</v>
      </c>
      <c r="Q19" s="42"/>
      <c r="R19" s="42"/>
      <c r="S19" s="87">
        <v>2717</v>
      </c>
      <c r="T19" s="87">
        <v>541.5</v>
      </c>
      <c r="U19" s="87">
        <f t="shared" si="0"/>
        <v>543.08333333333337</v>
      </c>
      <c r="V19" s="87"/>
      <c r="W19" s="87"/>
      <c r="X19" s="87"/>
      <c r="Y19" s="87">
        <f t="shared" si="1"/>
        <v>543.08333333333337</v>
      </c>
      <c r="Z19" s="85" t="s">
        <v>934</v>
      </c>
    </row>
    <row r="20" spans="1:26">
      <c r="A20" s="21">
        <v>16</v>
      </c>
      <c r="B20" s="18" t="s">
        <v>375</v>
      </c>
      <c r="C20" s="59">
        <v>34063</v>
      </c>
      <c r="D20" s="21" t="s">
        <v>67</v>
      </c>
      <c r="E20" s="120">
        <v>537</v>
      </c>
      <c r="F20" s="120"/>
      <c r="G20" s="120">
        <v>541</v>
      </c>
      <c r="H20" s="120">
        <v>550</v>
      </c>
      <c r="I20" s="120">
        <v>538</v>
      </c>
      <c r="J20" s="122"/>
      <c r="K20" s="120"/>
      <c r="L20" s="120"/>
      <c r="M20" s="120"/>
      <c r="N20" s="120"/>
      <c r="O20" s="121">
        <v>530</v>
      </c>
      <c r="P20" s="120" t="s">
        <v>1121</v>
      </c>
      <c r="Q20" s="42"/>
      <c r="R20" s="42"/>
      <c r="S20" s="87">
        <v>2713.25</v>
      </c>
      <c r="T20" s="87">
        <v>542.625</v>
      </c>
      <c r="U20" s="87">
        <f t="shared" si="0"/>
        <v>542.64583333333337</v>
      </c>
      <c r="V20" s="87"/>
      <c r="W20" s="87"/>
      <c r="X20" s="87"/>
      <c r="Y20" s="87">
        <f t="shared" si="1"/>
        <v>542.64583333333337</v>
      </c>
      <c r="Z20" s="85" t="s">
        <v>934</v>
      </c>
    </row>
    <row r="21" spans="1:26">
      <c r="A21" s="21">
        <v>17</v>
      </c>
      <c r="B21" s="18" t="s">
        <v>185</v>
      </c>
      <c r="C21" s="53">
        <v>34387</v>
      </c>
      <c r="D21" s="21" t="s">
        <v>19</v>
      </c>
      <c r="E21" s="120">
        <v>536</v>
      </c>
      <c r="F21" s="120"/>
      <c r="G21" s="120">
        <v>536</v>
      </c>
      <c r="H21" s="120">
        <v>544</v>
      </c>
      <c r="I21" s="120">
        <v>546</v>
      </c>
      <c r="J21" s="122"/>
      <c r="K21" s="120"/>
      <c r="L21" s="120"/>
      <c r="M21" s="120"/>
      <c r="N21" s="120"/>
      <c r="O21" s="121">
        <v>533</v>
      </c>
      <c r="P21" s="120">
        <v>546</v>
      </c>
      <c r="Q21" s="42"/>
      <c r="R21" s="42"/>
      <c r="S21" s="87">
        <v>2708</v>
      </c>
      <c r="T21" s="87">
        <v>546</v>
      </c>
      <c r="U21" s="87">
        <f t="shared" si="0"/>
        <v>542.33333333333337</v>
      </c>
      <c r="V21" s="87"/>
      <c r="W21" s="87"/>
      <c r="X21" s="87"/>
      <c r="Y21" s="87">
        <f t="shared" si="1"/>
        <v>542.33333333333337</v>
      </c>
      <c r="Z21" s="85" t="s">
        <v>934</v>
      </c>
    </row>
    <row r="22" spans="1:26" s="4" customFormat="1">
      <c r="A22" s="39">
        <v>18</v>
      </c>
      <c r="B22" s="3" t="s">
        <v>550</v>
      </c>
      <c r="C22" s="7" t="s">
        <v>551</v>
      </c>
      <c r="D22" s="7" t="s">
        <v>564</v>
      </c>
      <c r="E22" s="43">
        <v>529</v>
      </c>
      <c r="F22" s="123">
        <v>543</v>
      </c>
      <c r="G22" s="123">
        <v>540</v>
      </c>
      <c r="H22" s="123">
        <v>549</v>
      </c>
      <c r="I22" s="123">
        <v>546</v>
      </c>
      <c r="J22" s="125"/>
      <c r="K22" s="123"/>
      <c r="L22" s="123"/>
      <c r="M22" s="123"/>
      <c r="N22" s="123"/>
      <c r="O22" s="123"/>
      <c r="P22" s="123"/>
      <c r="Q22" s="123">
        <v>535</v>
      </c>
      <c r="R22" s="124">
        <v>528</v>
      </c>
      <c r="S22" s="92">
        <v>2713</v>
      </c>
      <c r="T22" s="92">
        <v>540.5</v>
      </c>
      <c r="U22" s="92">
        <f t="shared" si="0"/>
        <v>542.25</v>
      </c>
      <c r="V22" s="92"/>
      <c r="W22" s="92"/>
      <c r="X22" s="92"/>
      <c r="Y22" s="87">
        <f t="shared" si="1"/>
        <v>542.25</v>
      </c>
      <c r="Z22" s="84" t="s">
        <v>934</v>
      </c>
    </row>
    <row r="23" spans="1:26">
      <c r="A23" s="21">
        <v>19</v>
      </c>
      <c r="B23" s="16" t="s">
        <v>487</v>
      </c>
      <c r="C23" s="48" t="s">
        <v>517</v>
      </c>
      <c r="D23" s="48" t="s">
        <v>19</v>
      </c>
      <c r="E23" s="120">
        <v>540</v>
      </c>
      <c r="F23" s="120"/>
      <c r="G23" s="120">
        <v>540</v>
      </c>
      <c r="H23" s="121">
        <v>531</v>
      </c>
      <c r="I23" s="120">
        <v>549</v>
      </c>
      <c r="J23" s="122"/>
      <c r="K23" s="120"/>
      <c r="L23" s="120"/>
      <c r="M23" s="120"/>
      <c r="N23" s="120"/>
      <c r="O23" s="120">
        <v>534</v>
      </c>
      <c r="P23" s="120">
        <v>547</v>
      </c>
      <c r="Q23" s="42"/>
      <c r="R23" s="42"/>
      <c r="S23" s="87">
        <v>2710</v>
      </c>
      <c r="T23" s="87">
        <v>540.5</v>
      </c>
      <c r="U23" s="87">
        <f t="shared" si="0"/>
        <v>541.75</v>
      </c>
      <c r="V23" s="87"/>
      <c r="W23" s="87"/>
      <c r="X23" s="87"/>
      <c r="Y23" s="87">
        <f t="shared" si="1"/>
        <v>541.75</v>
      </c>
      <c r="Z23" s="85" t="s">
        <v>934</v>
      </c>
    </row>
    <row r="24" spans="1:26" s="4" customFormat="1">
      <c r="A24" s="39">
        <v>20</v>
      </c>
      <c r="B24" s="18" t="s">
        <v>186</v>
      </c>
      <c r="C24" s="21" t="s">
        <v>326</v>
      </c>
      <c r="D24" s="21" t="s">
        <v>19</v>
      </c>
      <c r="E24" s="42"/>
      <c r="F24" s="42"/>
      <c r="G24" s="120">
        <v>540</v>
      </c>
      <c r="H24" s="120">
        <v>545</v>
      </c>
      <c r="I24" s="120">
        <v>532</v>
      </c>
      <c r="J24" s="122"/>
      <c r="K24" s="120"/>
      <c r="L24" s="120"/>
      <c r="M24" s="120"/>
      <c r="N24" s="120"/>
      <c r="O24" s="120">
        <v>544</v>
      </c>
      <c r="P24" s="120">
        <v>543</v>
      </c>
      <c r="Q24" s="42"/>
      <c r="R24" s="42"/>
      <c r="S24" s="87">
        <v>2704</v>
      </c>
      <c r="T24" s="87">
        <v>543.5</v>
      </c>
      <c r="U24" s="92">
        <f t="shared" si="0"/>
        <v>541.25</v>
      </c>
      <c r="V24" s="92"/>
      <c r="W24" s="92"/>
      <c r="X24" s="92"/>
      <c r="Y24" s="92">
        <f t="shared" si="1"/>
        <v>541.25</v>
      </c>
      <c r="Z24" s="84" t="s">
        <v>934</v>
      </c>
    </row>
    <row r="25" spans="1:26">
      <c r="A25" s="21">
        <v>21</v>
      </c>
      <c r="B25" s="18" t="s">
        <v>91</v>
      </c>
      <c r="C25" s="53">
        <v>32143</v>
      </c>
      <c r="D25" s="21" t="s">
        <v>44</v>
      </c>
      <c r="E25" s="42">
        <v>545</v>
      </c>
      <c r="F25" s="120">
        <v>535</v>
      </c>
      <c r="G25" s="120">
        <v>556</v>
      </c>
      <c r="H25" s="120">
        <v>547</v>
      </c>
      <c r="I25" s="120">
        <v>542</v>
      </c>
      <c r="J25" s="122"/>
      <c r="K25" s="120"/>
      <c r="L25" s="120"/>
      <c r="M25" s="120"/>
      <c r="N25" s="120"/>
      <c r="O25" s="121">
        <v>528</v>
      </c>
      <c r="P25" s="120">
        <v>530</v>
      </c>
      <c r="Q25" s="42"/>
      <c r="R25" s="42"/>
      <c r="S25" s="87">
        <v>2710</v>
      </c>
      <c r="T25" s="87">
        <v>536</v>
      </c>
      <c r="U25" s="87">
        <f t="shared" si="0"/>
        <v>541</v>
      </c>
      <c r="V25" s="87"/>
      <c r="W25" s="87"/>
      <c r="X25" s="87"/>
      <c r="Y25" s="87">
        <f t="shared" si="1"/>
        <v>541</v>
      </c>
      <c r="Z25" s="85" t="s">
        <v>934</v>
      </c>
    </row>
    <row r="26" spans="1:26">
      <c r="A26" s="21">
        <v>22</v>
      </c>
      <c r="B26" s="18" t="s">
        <v>174</v>
      </c>
      <c r="C26" s="53">
        <v>32842</v>
      </c>
      <c r="D26" s="21" t="s">
        <v>22</v>
      </c>
      <c r="E26" s="42">
        <v>542</v>
      </c>
      <c r="F26" s="120">
        <v>535</v>
      </c>
      <c r="G26" s="120">
        <v>535</v>
      </c>
      <c r="H26" s="120">
        <v>548</v>
      </c>
      <c r="I26" s="120">
        <v>535</v>
      </c>
      <c r="J26" s="121"/>
      <c r="K26" s="120">
        <v>547</v>
      </c>
      <c r="L26" s="121">
        <v>534</v>
      </c>
      <c r="M26" s="42"/>
      <c r="N26" s="42"/>
      <c r="O26" s="42"/>
      <c r="P26" s="42"/>
      <c r="Q26" s="42"/>
      <c r="R26" s="42"/>
      <c r="S26" s="87">
        <v>2700</v>
      </c>
      <c r="T26" s="87">
        <v>541</v>
      </c>
      <c r="U26" s="87">
        <f t="shared" si="0"/>
        <v>540.16666666666663</v>
      </c>
      <c r="V26" s="87"/>
      <c r="W26" s="87"/>
      <c r="X26" s="87"/>
      <c r="Y26" s="87">
        <f t="shared" si="1"/>
        <v>540.16666666666663</v>
      </c>
      <c r="Z26" s="85" t="s">
        <v>934</v>
      </c>
    </row>
    <row r="27" spans="1:26">
      <c r="A27" s="21">
        <v>23</v>
      </c>
      <c r="B27" s="2" t="s">
        <v>569</v>
      </c>
      <c r="C27" s="8" t="s">
        <v>574</v>
      </c>
      <c r="D27" s="8" t="s">
        <v>67</v>
      </c>
      <c r="E27" s="120">
        <v>535</v>
      </c>
      <c r="F27" s="120"/>
      <c r="G27" s="120">
        <v>547</v>
      </c>
      <c r="H27" s="120">
        <v>541</v>
      </c>
      <c r="I27" s="120">
        <v>532</v>
      </c>
      <c r="J27" s="121"/>
      <c r="K27" s="120"/>
      <c r="L27" s="120"/>
      <c r="M27" s="120"/>
      <c r="N27" s="120"/>
      <c r="O27" s="120">
        <v>543</v>
      </c>
      <c r="P27" s="121">
        <v>530</v>
      </c>
      <c r="Q27" s="42"/>
      <c r="R27" s="42"/>
      <c r="S27" s="87">
        <v>2698</v>
      </c>
      <c r="T27" s="87">
        <v>537.5</v>
      </c>
      <c r="U27" s="87">
        <f t="shared" si="0"/>
        <v>539.25</v>
      </c>
      <c r="V27" s="87"/>
      <c r="W27" s="87"/>
      <c r="X27" s="87"/>
      <c r="Y27" s="87">
        <f t="shared" si="1"/>
        <v>539.25</v>
      </c>
      <c r="Z27" s="85" t="s">
        <v>934</v>
      </c>
    </row>
    <row r="28" spans="1:26">
      <c r="A28" s="21">
        <v>24</v>
      </c>
      <c r="B28" s="2" t="s">
        <v>570</v>
      </c>
      <c r="C28" s="8" t="s">
        <v>575</v>
      </c>
      <c r="D28" s="8" t="s">
        <v>22</v>
      </c>
      <c r="E28" s="42">
        <v>530</v>
      </c>
      <c r="F28" s="121">
        <v>525</v>
      </c>
      <c r="G28" s="120">
        <v>548</v>
      </c>
      <c r="H28" s="120">
        <v>527</v>
      </c>
      <c r="I28" s="120">
        <v>543</v>
      </c>
      <c r="J28" s="122"/>
      <c r="K28" s="120"/>
      <c r="L28" s="120"/>
      <c r="M28" s="120"/>
      <c r="N28" s="120"/>
      <c r="O28" s="120">
        <v>540</v>
      </c>
      <c r="P28" s="120">
        <v>530</v>
      </c>
      <c r="Q28" s="42"/>
      <c r="R28" s="42"/>
      <c r="S28" s="87">
        <v>2688</v>
      </c>
      <c r="T28" s="87">
        <v>535</v>
      </c>
      <c r="U28" s="87">
        <f t="shared" si="0"/>
        <v>537.16666666666663</v>
      </c>
      <c r="V28" s="87"/>
      <c r="W28" s="87"/>
      <c r="X28" s="87"/>
      <c r="Y28" s="87">
        <f t="shared" si="1"/>
        <v>537.16666666666663</v>
      </c>
      <c r="Z28" s="85" t="s">
        <v>934</v>
      </c>
    </row>
    <row r="29" spans="1:26">
      <c r="A29" s="21">
        <v>25</v>
      </c>
      <c r="B29" s="18" t="s">
        <v>152</v>
      </c>
      <c r="C29" s="53">
        <v>34054</v>
      </c>
      <c r="D29" s="21" t="s">
        <v>40</v>
      </c>
      <c r="E29" s="42">
        <v>529</v>
      </c>
      <c r="F29" s="42">
        <v>545</v>
      </c>
      <c r="G29" s="42">
        <v>542</v>
      </c>
      <c r="H29" s="120">
        <v>525</v>
      </c>
      <c r="I29" s="120">
        <v>530</v>
      </c>
      <c r="J29" s="122"/>
      <c r="K29" s="120">
        <v>543</v>
      </c>
      <c r="L29" s="121">
        <v>523</v>
      </c>
      <c r="M29" s="120"/>
      <c r="N29" s="120"/>
      <c r="O29" s="120">
        <v>530</v>
      </c>
      <c r="P29" s="120">
        <v>524</v>
      </c>
      <c r="Q29" s="42"/>
      <c r="R29" s="42"/>
      <c r="S29" s="87">
        <v>2652</v>
      </c>
      <c r="T29" s="87">
        <v>527</v>
      </c>
      <c r="U29" s="87">
        <f t="shared" si="0"/>
        <v>529.83333333333337</v>
      </c>
      <c r="V29" s="87"/>
      <c r="W29" s="87"/>
      <c r="X29" s="87"/>
      <c r="Y29" s="87">
        <f t="shared" si="1"/>
        <v>529.83333333333337</v>
      </c>
      <c r="Z29" s="85" t="s">
        <v>934</v>
      </c>
    </row>
    <row r="30" spans="1:26">
      <c r="A30" s="21">
        <v>26</v>
      </c>
      <c r="B30" s="18" t="s">
        <v>143</v>
      </c>
      <c r="C30" s="53">
        <v>34418</v>
      </c>
      <c r="D30" s="21" t="s">
        <v>76</v>
      </c>
      <c r="E30" s="42">
        <v>525</v>
      </c>
      <c r="F30" s="120">
        <v>535</v>
      </c>
      <c r="G30" s="120">
        <v>544</v>
      </c>
      <c r="H30" s="120">
        <v>528</v>
      </c>
      <c r="I30" s="120">
        <v>530</v>
      </c>
      <c r="J30" s="122"/>
      <c r="K30" s="120"/>
      <c r="L30" s="120"/>
      <c r="M30" s="120"/>
      <c r="N30" s="120"/>
      <c r="O30" s="120">
        <v>511</v>
      </c>
      <c r="P30" s="121">
        <v>511</v>
      </c>
      <c r="Q30" s="42"/>
      <c r="R30" s="42"/>
      <c r="S30" s="87">
        <v>2648</v>
      </c>
      <c r="T30" s="87">
        <v>520.5</v>
      </c>
      <c r="U30" s="87">
        <f t="shared" si="0"/>
        <v>528.08333333333337</v>
      </c>
      <c r="V30" s="87"/>
      <c r="W30" s="87"/>
      <c r="X30" s="87"/>
      <c r="Y30" s="87">
        <f t="shared" si="1"/>
        <v>528.08333333333337</v>
      </c>
      <c r="Z30" s="85" t="s">
        <v>934</v>
      </c>
    </row>
    <row r="31" spans="1:26">
      <c r="A31" s="21">
        <v>27</v>
      </c>
      <c r="B31" s="2" t="s">
        <v>571</v>
      </c>
      <c r="C31" s="8" t="s">
        <v>617</v>
      </c>
      <c r="D31" s="8" t="s">
        <v>29</v>
      </c>
      <c r="E31" s="121">
        <v>516</v>
      </c>
      <c r="F31" s="120"/>
      <c r="G31" s="120">
        <v>522</v>
      </c>
      <c r="H31" s="120">
        <v>525</v>
      </c>
      <c r="I31" s="120">
        <v>539</v>
      </c>
      <c r="J31" s="122"/>
      <c r="K31" s="120"/>
      <c r="L31" s="120"/>
      <c r="M31" s="120"/>
      <c r="N31" s="120"/>
      <c r="O31" s="120">
        <v>529</v>
      </c>
      <c r="P31" s="120">
        <v>526</v>
      </c>
      <c r="Q31" s="42"/>
      <c r="R31" s="42"/>
      <c r="S31" s="87">
        <v>2641</v>
      </c>
      <c r="T31" s="87">
        <v>527.5</v>
      </c>
      <c r="U31" s="87">
        <f t="shared" si="0"/>
        <v>528.08333333333337</v>
      </c>
      <c r="V31" s="87"/>
      <c r="W31" s="87"/>
      <c r="X31" s="87"/>
      <c r="Y31" s="87">
        <f t="shared" si="1"/>
        <v>528.08333333333337</v>
      </c>
      <c r="Z31" s="85" t="s">
        <v>934</v>
      </c>
    </row>
    <row r="32" spans="1:26">
      <c r="A32" s="21">
        <v>28</v>
      </c>
      <c r="B32" s="3" t="s">
        <v>447</v>
      </c>
      <c r="C32" s="61">
        <v>35999</v>
      </c>
      <c r="D32" s="7" t="s">
        <v>73</v>
      </c>
      <c r="E32" s="43">
        <v>530</v>
      </c>
      <c r="F32" s="123">
        <v>523</v>
      </c>
      <c r="G32" s="123">
        <v>522</v>
      </c>
      <c r="H32" s="124">
        <v>522</v>
      </c>
      <c r="I32" s="123">
        <v>523</v>
      </c>
      <c r="J32" s="125"/>
      <c r="K32" s="123"/>
      <c r="L32" s="123"/>
      <c r="M32" s="123"/>
      <c r="N32" s="123"/>
      <c r="O32" s="123">
        <v>525</v>
      </c>
      <c r="P32" s="123">
        <v>537</v>
      </c>
      <c r="Q32" s="43"/>
      <c r="R32" s="43"/>
      <c r="S32" s="92">
        <v>2630</v>
      </c>
      <c r="T32" s="92">
        <v>531</v>
      </c>
      <c r="U32" s="92">
        <f t="shared" si="0"/>
        <v>526.83333333333337</v>
      </c>
      <c r="V32" s="92"/>
      <c r="W32" s="92"/>
      <c r="X32" s="92"/>
      <c r="Y32" s="87">
        <f t="shared" si="1"/>
        <v>526.83333333333337</v>
      </c>
      <c r="Z32" s="84" t="s">
        <v>934</v>
      </c>
    </row>
    <row r="33" spans="1:26">
      <c r="A33" s="21">
        <v>29</v>
      </c>
      <c r="B33" s="23" t="s">
        <v>151</v>
      </c>
      <c r="C33" s="54">
        <v>35777</v>
      </c>
      <c r="D33" s="39" t="s">
        <v>47</v>
      </c>
      <c r="E33" s="43">
        <v>506</v>
      </c>
      <c r="F33" s="123">
        <v>521</v>
      </c>
      <c r="G33" s="123">
        <v>525</v>
      </c>
      <c r="H33" s="123">
        <v>531</v>
      </c>
      <c r="I33" s="123">
        <v>524</v>
      </c>
      <c r="J33" s="125"/>
      <c r="K33" s="123"/>
      <c r="L33" s="123"/>
      <c r="M33" s="123"/>
      <c r="N33" s="123"/>
      <c r="O33" s="123"/>
      <c r="P33" s="123"/>
      <c r="Q33" s="123">
        <v>521</v>
      </c>
      <c r="R33" s="124">
        <v>517</v>
      </c>
      <c r="S33" s="92">
        <v>2622</v>
      </c>
      <c r="T33" s="92">
        <v>522.5</v>
      </c>
      <c r="U33" s="92">
        <f t="shared" si="0"/>
        <v>524.08333333333337</v>
      </c>
      <c r="V33" s="92"/>
      <c r="W33" s="92"/>
      <c r="X33" s="92"/>
      <c r="Y33" s="87">
        <f t="shared" si="1"/>
        <v>524.08333333333337</v>
      </c>
      <c r="Z33" s="84" t="s">
        <v>934</v>
      </c>
    </row>
    <row r="34" spans="1:26">
      <c r="A34" s="21">
        <v>30</v>
      </c>
      <c r="B34" s="23" t="s">
        <v>493</v>
      </c>
      <c r="C34" s="55">
        <v>35965</v>
      </c>
      <c r="D34" s="39" t="s">
        <v>73</v>
      </c>
      <c r="E34" s="124">
        <v>505</v>
      </c>
      <c r="F34" s="123"/>
      <c r="G34" s="123">
        <v>511</v>
      </c>
      <c r="H34" s="123">
        <v>533</v>
      </c>
      <c r="I34" s="123">
        <v>521</v>
      </c>
      <c r="J34" s="125"/>
      <c r="K34" s="123"/>
      <c r="L34" s="123"/>
      <c r="M34" s="123"/>
      <c r="N34" s="123"/>
      <c r="O34" s="123">
        <v>512</v>
      </c>
      <c r="P34" s="123">
        <v>516</v>
      </c>
      <c r="Q34" s="43"/>
      <c r="R34" s="43"/>
      <c r="S34" s="92">
        <v>2593</v>
      </c>
      <c r="T34" s="92">
        <v>514</v>
      </c>
      <c r="U34" s="92">
        <f t="shared" si="0"/>
        <v>517.83333333333337</v>
      </c>
      <c r="V34" s="92"/>
      <c r="W34" s="92"/>
      <c r="X34" s="92"/>
      <c r="Y34" s="87">
        <f t="shared" si="1"/>
        <v>517.83333333333337</v>
      </c>
      <c r="Z34" s="84" t="s">
        <v>934</v>
      </c>
    </row>
    <row r="35" spans="1:26">
      <c r="A35" s="21">
        <v>31</v>
      </c>
      <c r="B35" s="23" t="s">
        <v>1037</v>
      </c>
      <c r="C35" s="54" t="s">
        <v>534</v>
      </c>
      <c r="D35" s="39" t="s">
        <v>112</v>
      </c>
      <c r="E35" s="43">
        <v>511</v>
      </c>
      <c r="F35" s="123">
        <v>497</v>
      </c>
      <c r="G35" s="123">
        <v>514</v>
      </c>
      <c r="H35" s="123">
        <v>518</v>
      </c>
      <c r="I35" s="123">
        <v>538</v>
      </c>
      <c r="J35" s="125"/>
      <c r="K35" s="123"/>
      <c r="L35" s="123"/>
      <c r="M35" s="123"/>
      <c r="N35" s="123"/>
      <c r="O35" s="124">
        <v>492</v>
      </c>
      <c r="P35" s="123">
        <v>504</v>
      </c>
      <c r="Q35" s="43"/>
      <c r="R35" s="43"/>
      <c r="S35" s="92">
        <v>2571</v>
      </c>
      <c r="T35" s="92">
        <v>521</v>
      </c>
      <c r="U35" s="92">
        <f t="shared" si="0"/>
        <v>515.33333333333337</v>
      </c>
      <c r="V35" s="92"/>
      <c r="W35" s="92"/>
      <c r="X35" s="92"/>
      <c r="Y35" s="92">
        <f t="shared" si="1"/>
        <v>515.33333333333337</v>
      </c>
      <c r="Z35" s="84" t="s">
        <v>934</v>
      </c>
    </row>
    <row r="36" spans="1:26">
      <c r="A36" s="21">
        <v>32</v>
      </c>
      <c r="B36" s="3" t="s">
        <v>364</v>
      </c>
      <c r="C36" s="7" t="s">
        <v>544</v>
      </c>
      <c r="D36" s="7" t="s">
        <v>93</v>
      </c>
      <c r="E36" s="43">
        <v>512</v>
      </c>
      <c r="F36" s="123">
        <v>516</v>
      </c>
      <c r="G36" s="123">
        <v>519</v>
      </c>
      <c r="H36" s="123">
        <v>514</v>
      </c>
      <c r="I36" s="123">
        <v>512</v>
      </c>
      <c r="J36" s="125"/>
      <c r="K36" s="123"/>
      <c r="L36" s="123"/>
      <c r="M36" s="123"/>
      <c r="N36" s="123"/>
      <c r="O36" s="123">
        <v>508</v>
      </c>
      <c r="P36" s="124">
        <v>502</v>
      </c>
      <c r="Q36" s="43"/>
      <c r="R36" s="43"/>
      <c r="S36" s="92">
        <v>2569</v>
      </c>
      <c r="T36" s="92">
        <v>510</v>
      </c>
      <c r="U36" s="92">
        <f t="shared" si="0"/>
        <v>513.16666666666663</v>
      </c>
      <c r="V36" s="92"/>
      <c r="W36" s="92"/>
      <c r="X36" s="92"/>
      <c r="Y36" s="87">
        <f t="shared" si="1"/>
        <v>513.16666666666663</v>
      </c>
      <c r="Z36" s="84" t="s">
        <v>934</v>
      </c>
    </row>
  </sheetData>
  <sortState ref="B5:Z61">
    <sortCondition descending="1" ref="Y5:Y61"/>
  </sortState>
  <pageMargins left="0.70866141732283505" right="0.70866141732283505" top="0.74803149606299202" bottom="0.74803149606299202" header="0.31496062992126" footer="0.31496062992126"/>
  <pageSetup paperSize="9" scale="50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Y96"/>
  <sheetViews>
    <sheetView zoomScale="70" zoomScaleNormal="70" workbookViewId="0">
      <selection activeCell="R22" sqref="R22"/>
    </sheetView>
  </sheetViews>
  <sheetFormatPr defaultRowHeight="15.75"/>
  <cols>
    <col min="1" max="1" width="9.140625" style="10"/>
    <col min="2" max="2" width="39.85546875" style="1" customWidth="1"/>
    <col min="3" max="3" width="12.42578125" style="10" customWidth="1"/>
    <col min="4" max="4" width="9.28515625" style="10" customWidth="1"/>
    <col min="5" max="5" width="12.7109375" style="79" customWidth="1"/>
    <col min="6" max="6" width="12" style="79" customWidth="1"/>
    <col min="7" max="7" width="11.42578125" style="79" customWidth="1"/>
    <col min="8" max="8" width="10.28515625" style="79" customWidth="1"/>
    <col min="9" max="9" width="10.85546875" style="79" customWidth="1"/>
    <col min="10" max="10" width="13" style="12" customWidth="1"/>
    <col min="11" max="11" width="9.28515625" style="79" customWidth="1"/>
    <col min="12" max="12" width="10" style="79" customWidth="1"/>
    <col min="13" max="13" width="13" style="79" customWidth="1"/>
    <col min="14" max="14" width="15.42578125" style="79" customWidth="1"/>
    <col min="15" max="15" width="10.42578125" style="79" customWidth="1"/>
    <col min="16" max="16" width="10.5703125" style="79" customWidth="1"/>
    <col min="17" max="17" width="10.140625" style="79" customWidth="1"/>
    <col min="18" max="18" width="9.85546875" style="79" customWidth="1"/>
    <col min="19" max="19" width="10.5703125" style="104" customWidth="1"/>
    <col min="20" max="20" width="9.85546875" style="104" customWidth="1"/>
    <col min="21" max="24" width="10.140625" style="104" customWidth="1"/>
    <col min="25" max="25" width="10" style="90" customWidth="1"/>
    <col min="26" max="16384" width="9.140625" style="1"/>
  </cols>
  <sheetData>
    <row r="2" spans="1:25" s="65" customFormat="1" ht="20.25">
      <c r="A2" s="71" t="s">
        <v>973</v>
      </c>
      <c r="B2" s="72"/>
      <c r="C2" s="71"/>
      <c r="D2" s="71"/>
      <c r="E2" s="81"/>
      <c r="F2" s="81"/>
      <c r="G2" s="81"/>
      <c r="H2" s="81"/>
      <c r="I2" s="81"/>
      <c r="J2" s="93"/>
      <c r="K2" s="81"/>
      <c r="L2" s="81"/>
      <c r="M2" s="81"/>
      <c r="N2" s="81"/>
      <c r="O2" s="81"/>
      <c r="P2" s="81"/>
      <c r="Q2" s="81"/>
      <c r="R2" s="81"/>
      <c r="S2" s="103"/>
      <c r="T2" s="103"/>
      <c r="U2" s="103"/>
      <c r="V2" s="103"/>
      <c r="W2" s="103"/>
      <c r="X2" s="103"/>
      <c r="Y2" s="89"/>
    </row>
    <row r="3" spans="1:25" ht="18.75">
      <c r="B3" s="105" t="s">
        <v>959</v>
      </c>
      <c r="C3" s="20"/>
      <c r="D3" s="20"/>
    </row>
    <row r="4" spans="1:25" s="4" customFormat="1">
      <c r="A4" s="7" t="s">
        <v>454</v>
      </c>
      <c r="B4" s="14" t="s">
        <v>1</v>
      </c>
      <c r="C4" s="47" t="s">
        <v>2</v>
      </c>
      <c r="D4" s="47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5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1115</v>
      </c>
      <c r="R4" s="43" t="s">
        <v>1106</v>
      </c>
      <c r="S4" s="92" t="s">
        <v>936</v>
      </c>
      <c r="T4" s="92" t="s">
        <v>910</v>
      </c>
      <c r="U4" s="92" t="s">
        <v>937</v>
      </c>
      <c r="V4" s="92" t="s">
        <v>976</v>
      </c>
      <c r="W4" s="92" t="s">
        <v>977</v>
      </c>
      <c r="X4" s="92" t="s">
        <v>975</v>
      </c>
      <c r="Y4" s="84" t="s">
        <v>932</v>
      </c>
    </row>
    <row r="5" spans="1:25">
      <c r="A5" s="8">
        <v>1</v>
      </c>
      <c r="B5" s="18" t="s">
        <v>180</v>
      </c>
      <c r="C5" s="53">
        <v>32015</v>
      </c>
      <c r="D5" s="21" t="s">
        <v>19</v>
      </c>
      <c r="E5" s="120" t="s">
        <v>820</v>
      </c>
      <c r="F5" s="120" t="s">
        <v>795</v>
      </c>
      <c r="G5" s="120">
        <v>580</v>
      </c>
      <c r="H5" s="120"/>
      <c r="I5" s="120"/>
      <c r="J5" s="122" t="s">
        <v>1083</v>
      </c>
      <c r="K5" s="120"/>
      <c r="L5" s="120"/>
      <c r="M5" s="120">
        <v>580</v>
      </c>
      <c r="N5" s="121">
        <v>578</v>
      </c>
      <c r="O5" s="42"/>
      <c r="P5" s="42"/>
      <c r="Q5" s="42"/>
      <c r="R5" s="42"/>
      <c r="S5" s="87">
        <v>2903</v>
      </c>
      <c r="T5" s="87">
        <v>581</v>
      </c>
      <c r="U5" s="87">
        <f t="shared" ref="U5:U36" si="0">(S5+T5)/6</f>
        <v>580.66666666666663</v>
      </c>
      <c r="V5" s="87"/>
      <c r="W5" s="87">
        <v>3</v>
      </c>
      <c r="X5" s="87">
        <f>(U5+V5+W5)</f>
        <v>583.66666666666663</v>
      </c>
      <c r="Y5" s="85" t="s">
        <v>933</v>
      </c>
    </row>
    <row r="6" spans="1:25">
      <c r="A6" s="8">
        <v>2</v>
      </c>
      <c r="B6" s="18" t="s">
        <v>145</v>
      </c>
      <c r="C6" s="53">
        <v>30902</v>
      </c>
      <c r="D6" s="21" t="s">
        <v>20</v>
      </c>
      <c r="E6" s="42">
        <v>574</v>
      </c>
      <c r="F6" s="42" t="s">
        <v>879</v>
      </c>
      <c r="G6" s="121">
        <v>574</v>
      </c>
      <c r="H6" s="120">
        <v>582</v>
      </c>
      <c r="I6" s="120">
        <v>575</v>
      </c>
      <c r="J6" s="122"/>
      <c r="K6" s="120"/>
      <c r="L6" s="120"/>
      <c r="M6" s="120"/>
      <c r="N6" s="120">
        <v>578</v>
      </c>
      <c r="O6" s="120" t="s">
        <v>1127</v>
      </c>
      <c r="P6" s="120">
        <v>582</v>
      </c>
      <c r="Q6" s="42"/>
      <c r="R6" s="42"/>
      <c r="S6" s="87">
        <v>2903</v>
      </c>
      <c r="T6" s="87">
        <v>584</v>
      </c>
      <c r="U6" s="87">
        <f t="shared" si="0"/>
        <v>581.16666666666663</v>
      </c>
      <c r="V6" s="87"/>
      <c r="W6" s="87"/>
      <c r="X6" s="87">
        <f>(U6+V6+W6)</f>
        <v>581.16666666666663</v>
      </c>
      <c r="Y6" s="85" t="s">
        <v>933</v>
      </c>
    </row>
    <row r="7" spans="1:25">
      <c r="A7" s="8">
        <v>3</v>
      </c>
      <c r="B7" s="18" t="s">
        <v>31</v>
      </c>
      <c r="C7" s="21" t="s">
        <v>214</v>
      </c>
      <c r="D7" s="21" t="s">
        <v>19</v>
      </c>
      <c r="E7" s="42">
        <v>574</v>
      </c>
      <c r="F7" s="42">
        <v>571</v>
      </c>
      <c r="G7" s="42">
        <v>575</v>
      </c>
      <c r="H7" s="42">
        <v>577</v>
      </c>
      <c r="I7" s="120" t="s">
        <v>885</v>
      </c>
      <c r="J7" s="122">
        <v>573</v>
      </c>
      <c r="K7" s="120"/>
      <c r="L7" s="120"/>
      <c r="M7" s="121">
        <v>557</v>
      </c>
      <c r="N7" s="120" t="s">
        <v>998</v>
      </c>
      <c r="O7" s="120" t="s">
        <v>1128</v>
      </c>
      <c r="P7" s="120" t="s">
        <v>1129</v>
      </c>
      <c r="Q7" s="42"/>
      <c r="R7" s="42"/>
      <c r="S7" s="87">
        <v>2891.75</v>
      </c>
      <c r="T7" s="87">
        <v>579.625</v>
      </c>
      <c r="U7" s="87">
        <f t="shared" si="0"/>
        <v>578.5625</v>
      </c>
      <c r="V7" s="87">
        <v>2</v>
      </c>
      <c r="W7" s="87"/>
      <c r="X7" s="87">
        <f>(U7+V7+W7)</f>
        <v>580.5625</v>
      </c>
      <c r="Y7" s="85" t="s">
        <v>933</v>
      </c>
    </row>
    <row r="8" spans="1:25">
      <c r="A8" s="8">
        <v>4</v>
      </c>
      <c r="B8" s="18" t="s">
        <v>150</v>
      </c>
      <c r="C8" s="53">
        <v>27819</v>
      </c>
      <c r="D8" s="21" t="s">
        <v>62</v>
      </c>
      <c r="E8" s="42" t="s">
        <v>821</v>
      </c>
      <c r="F8" s="42">
        <v>578</v>
      </c>
      <c r="G8" s="120" t="s">
        <v>795</v>
      </c>
      <c r="H8" s="120"/>
      <c r="I8" s="120"/>
      <c r="J8" s="122">
        <v>579</v>
      </c>
      <c r="K8" s="120"/>
      <c r="L8" s="120"/>
      <c r="M8" s="120">
        <v>574</v>
      </c>
      <c r="N8" s="120">
        <v>576</v>
      </c>
      <c r="O8" s="121">
        <v>571</v>
      </c>
      <c r="P8" s="120" t="s">
        <v>928</v>
      </c>
      <c r="Q8" s="42"/>
      <c r="R8" s="42"/>
      <c r="S8" s="87">
        <v>2889.25</v>
      </c>
      <c r="T8" s="87">
        <v>578.625</v>
      </c>
      <c r="U8" s="87">
        <f t="shared" si="0"/>
        <v>577.97916666666663</v>
      </c>
      <c r="V8" s="87"/>
      <c r="W8" s="87"/>
      <c r="X8" s="87">
        <f>(U8+V8+W8)</f>
        <v>577.97916666666663</v>
      </c>
      <c r="Y8" s="85" t="s">
        <v>933</v>
      </c>
    </row>
    <row r="9" spans="1:25">
      <c r="A9" s="8">
        <v>5</v>
      </c>
      <c r="B9" s="77" t="s">
        <v>679</v>
      </c>
      <c r="C9" s="51" t="s">
        <v>747</v>
      </c>
      <c r="D9" s="51" t="s">
        <v>44</v>
      </c>
      <c r="E9" s="120" t="s">
        <v>367</v>
      </c>
      <c r="F9" s="120"/>
      <c r="G9" s="120">
        <v>578</v>
      </c>
      <c r="H9" s="120">
        <v>573</v>
      </c>
      <c r="I9" s="121">
        <v>568</v>
      </c>
      <c r="J9" s="122"/>
      <c r="K9" s="120"/>
      <c r="L9" s="120"/>
      <c r="M9" s="120"/>
      <c r="N9" s="120"/>
      <c r="O9" s="120">
        <v>578</v>
      </c>
      <c r="P9" s="120">
        <v>581</v>
      </c>
      <c r="Q9" s="42"/>
      <c r="R9" s="42"/>
      <c r="S9" s="87">
        <v>2884.25</v>
      </c>
      <c r="T9" s="87">
        <v>579.5</v>
      </c>
      <c r="U9" s="87">
        <f t="shared" si="0"/>
        <v>577.29166666666663</v>
      </c>
      <c r="V9" s="87"/>
      <c r="W9" s="87"/>
      <c r="X9" s="87">
        <f>(U9+V9+W9)</f>
        <v>577.29166666666663</v>
      </c>
      <c r="Y9" s="85" t="s">
        <v>933</v>
      </c>
    </row>
    <row r="10" spans="1:25">
      <c r="A10" s="8">
        <v>6</v>
      </c>
      <c r="B10" s="2" t="s">
        <v>912</v>
      </c>
      <c r="C10" s="8" t="s">
        <v>1069</v>
      </c>
      <c r="D10" s="8" t="s">
        <v>19</v>
      </c>
      <c r="E10" s="121">
        <v>572</v>
      </c>
      <c r="F10" s="120"/>
      <c r="G10" s="120">
        <v>578</v>
      </c>
      <c r="H10" s="120" t="s">
        <v>879</v>
      </c>
      <c r="I10" s="120" t="s">
        <v>921</v>
      </c>
      <c r="J10" s="122"/>
      <c r="K10" s="120"/>
      <c r="L10" s="120"/>
      <c r="M10" s="120"/>
      <c r="N10" s="120"/>
      <c r="O10" s="120">
        <v>576</v>
      </c>
      <c r="P10" s="120">
        <v>575</v>
      </c>
      <c r="Q10" s="42"/>
      <c r="R10" s="42"/>
      <c r="S10" s="87">
        <v>2884.25</v>
      </c>
      <c r="T10" s="87">
        <v>575.5</v>
      </c>
      <c r="U10" s="87">
        <f t="shared" si="0"/>
        <v>576.625</v>
      </c>
      <c r="V10" s="87"/>
      <c r="W10" s="87"/>
      <c r="X10" s="87">
        <f>(U10+W10)</f>
        <v>576.625</v>
      </c>
      <c r="Y10" s="85" t="s">
        <v>933</v>
      </c>
    </row>
    <row r="11" spans="1:25">
      <c r="A11" s="8">
        <v>7</v>
      </c>
      <c r="B11" s="18" t="s">
        <v>186</v>
      </c>
      <c r="C11" s="21" t="s">
        <v>326</v>
      </c>
      <c r="D11" s="21" t="s">
        <v>19</v>
      </c>
      <c r="E11" s="42"/>
      <c r="F11" s="42"/>
      <c r="G11" s="120" t="s">
        <v>914</v>
      </c>
      <c r="H11" s="120">
        <v>573</v>
      </c>
      <c r="I11" s="120">
        <v>573</v>
      </c>
      <c r="J11" s="122"/>
      <c r="K11" s="120"/>
      <c r="L11" s="120"/>
      <c r="M11" s="120"/>
      <c r="N11" s="120"/>
      <c r="O11" s="120" t="s">
        <v>917</v>
      </c>
      <c r="P11" s="120" t="s">
        <v>835</v>
      </c>
      <c r="Q11" s="42"/>
      <c r="R11" s="42"/>
      <c r="S11" s="87">
        <v>2880.5</v>
      </c>
      <c r="T11" s="87">
        <v>579</v>
      </c>
      <c r="U11" s="87">
        <f t="shared" si="0"/>
        <v>576.58333333333337</v>
      </c>
      <c r="V11" s="87"/>
      <c r="W11" s="87"/>
      <c r="X11" s="87">
        <f>(U11+V11+W11)</f>
        <v>576.58333333333337</v>
      </c>
      <c r="Y11" s="85" t="s">
        <v>934</v>
      </c>
    </row>
    <row r="12" spans="1:25">
      <c r="A12" s="8">
        <v>8</v>
      </c>
      <c r="B12" s="77" t="s">
        <v>178</v>
      </c>
      <c r="C12" s="51" t="s">
        <v>746</v>
      </c>
      <c r="D12" s="51" t="s">
        <v>19</v>
      </c>
      <c r="E12" s="121">
        <v>572</v>
      </c>
      <c r="F12" s="120"/>
      <c r="G12" s="120">
        <v>574</v>
      </c>
      <c r="H12" s="120" t="s">
        <v>367</v>
      </c>
      <c r="I12" s="120">
        <v>577</v>
      </c>
      <c r="J12" s="122"/>
      <c r="K12" s="120"/>
      <c r="L12" s="120"/>
      <c r="M12" s="120"/>
      <c r="N12" s="120"/>
      <c r="O12" s="120">
        <v>574</v>
      </c>
      <c r="P12" s="120" t="s">
        <v>885</v>
      </c>
      <c r="Q12" s="42"/>
      <c r="R12" s="42"/>
      <c r="S12" s="87">
        <v>2879.25</v>
      </c>
      <c r="T12" s="87">
        <v>577</v>
      </c>
      <c r="U12" s="87">
        <f t="shared" si="0"/>
        <v>576.04166666666663</v>
      </c>
      <c r="V12" s="87"/>
      <c r="W12" s="87"/>
      <c r="X12" s="87">
        <f>(U12+W12)</f>
        <v>576.04166666666663</v>
      </c>
      <c r="Y12" s="85" t="s">
        <v>934</v>
      </c>
    </row>
    <row r="13" spans="1:25">
      <c r="A13" s="8">
        <v>9</v>
      </c>
      <c r="B13" s="18" t="s">
        <v>179</v>
      </c>
      <c r="C13" s="53">
        <v>32139</v>
      </c>
      <c r="D13" s="21" t="s">
        <v>40</v>
      </c>
      <c r="E13" s="42">
        <v>568</v>
      </c>
      <c r="F13" s="120" t="s">
        <v>367</v>
      </c>
      <c r="G13" s="120">
        <v>577</v>
      </c>
      <c r="H13" s="121">
        <v>571</v>
      </c>
      <c r="I13" s="120">
        <v>574</v>
      </c>
      <c r="J13" s="122"/>
      <c r="K13" s="120"/>
      <c r="L13" s="120"/>
      <c r="M13" s="120"/>
      <c r="N13" s="120"/>
      <c r="O13" s="120">
        <v>572</v>
      </c>
      <c r="P13" s="120">
        <v>577</v>
      </c>
      <c r="Q13" s="42"/>
      <c r="R13" s="42"/>
      <c r="S13" s="87">
        <v>2874.25</v>
      </c>
      <c r="T13" s="87">
        <v>574.5</v>
      </c>
      <c r="U13" s="87">
        <f t="shared" si="0"/>
        <v>574.79166666666663</v>
      </c>
      <c r="V13" s="87"/>
      <c r="W13" s="87"/>
      <c r="X13" s="87">
        <f>(U13+V13+W13)</f>
        <v>574.79166666666663</v>
      </c>
      <c r="Y13" s="85" t="s">
        <v>934</v>
      </c>
    </row>
    <row r="14" spans="1:25">
      <c r="A14" s="8">
        <v>10</v>
      </c>
      <c r="B14" s="18" t="s">
        <v>129</v>
      </c>
      <c r="C14" s="21" t="s">
        <v>301</v>
      </c>
      <c r="D14" s="21" t="s">
        <v>20</v>
      </c>
      <c r="E14" s="42">
        <v>570</v>
      </c>
      <c r="F14" s="120">
        <v>574</v>
      </c>
      <c r="G14" s="121">
        <v>563</v>
      </c>
      <c r="H14" s="120">
        <v>571</v>
      </c>
      <c r="I14" s="120">
        <v>572</v>
      </c>
      <c r="J14" s="122"/>
      <c r="K14" s="120"/>
      <c r="L14" s="120"/>
      <c r="M14" s="120"/>
      <c r="N14" s="120"/>
      <c r="O14" s="120">
        <v>576</v>
      </c>
      <c r="P14" s="120">
        <v>576</v>
      </c>
      <c r="Q14" s="42"/>
      <c r="R14" s="42"/>
      <c r="S14" s="87">
        <v>2869</v>
      </c>
      <c r="T14" s="87">
        <v>576</v>
      </c>
      <c r="U14" s="87">
        <f t="shared" si="0"/>
        <v>574.16666666666663</v>
      </c>
      <c r="V14" s="87"/>
      <c r="W14" s="87"/>
      <c r="X14" s="87">
        <f>(U14+V14+W14)</f>
        <v>574.16666666666663</v>
      </c>
      <c r="Y14" s="85" t="s">
        <v>934</v>
      </c>
    </row>
    <row r="15" spans="1:25">
      <c r="A15" s="8">
        <v>11</v>
      </c>
      <c r="B15" s="77" t="s">
        <v>677</v>
      </c>
      <c r="C15" s="51" t="s">
        <v>325</v>
      </c>
      <c r="D15" s="51" t="s">
        <v>19</v>
      </c>
      <c r="E15" s="120">
        <v>574</v>
      </c>
      <c r="F15" s="120"/>
      <c r="G15" s="120">
        <v>574</v>
      </c>
      <c r="H15" s="120">
        <v>574</v>
      </c>
      <c r="I15" s="120">
        <v>576</v>
      </c>
      <c r="J15" s="122"/>
      <c r="K15" s="120"/>
      <c r="L15" s="120"/>
      <c r="M15" s="120"/>
      <c r="N15" s="120"/>
      <c r="O15" s="120">
        <v>571</v>
      </c>
      <c r="P15" s="121">
        <v>566</v>
      </c>
      <c r="Q15" s="42"/>
      <c r="R15" s="42"/>
      <c r="S15" s="87">
        <v>2869</v>
      </c>
      <c r="T15" s="87">
        <v>573.5</v>
      </c>
      <c r="U15" s="87">
        <f t="shared" si="0"/>
        <v>573.75</v>
      </c>
      <c r="V15" s="87"/>
      <c r="W15" s="87"/>
      <c r="X15" s="87">
        <f>(U15+V15+W15)</f>
        <v>573.75</v>
      </c>
      <c r="Y15" s="85" t="s">
        <v>934</v>
      </c>
    </row>
    <row r="16" spans="1:25">
      <c r="A16" s="8">
        <v>12</v>
      </c>
      <c r="B16" s="18" t="s">
        <v>497</v>
      </c>
      <c r="C16" s="53">
        <v>34114</v>
      </c>
      <c r="D16" s="21" t="s">
        <v>59</v>
      </c>
      <c r="E16" s="42" t="s">
        <v>373</v>
      </c>
      <c r="F16" s="120">
        <v>568</v>
      </c>
      <c r="G16" s="121">
        <v>563</v>
      </c>
      <c r="H16" s="120">
        <v>574</v>
      </c>
      <c r="I16" s="120">
        <v>566</v>
      </c>
      <c r="J16" s="122"/>
      <c r="K16" s="120"/>
      <c r="L16" s="120"/>
      <c r="M16" s="120"/>
      <c r="N16" s="120"/>
      <c r="O16" s="120" t="s">
        <v>366</v>
      </c>
      <c r="P16" s="120">
        <v>577</v>
      </c>
      <c r="Q16" s="42"/>
      <c r="R16" s="42"/>
      <c r="S16" s="87">
        <v>2864</v>
      </c>
      <c r="T16" s="87">
        <v>578</v>
      </c>
      <c r="U16" s="87">
        <f t="shared" si="0"/>
        <v>573.66666666666663</v>
      </c>
      <c r="V16" s="87"/>
      <c r="W16" s="87"/>
      <c r="X16" s="87">
        <f>(U16+W16)</f>
        <v>573.66666666666663</v>
      </c>
      <c r="Y16" s="85" t="s">
        <v>934</v>
      </c>
    </row>
    <row r="17" spans="1:25">
      <c r="A17" s="8">
        <v>13</v>
      </c>
      <c r="B17" s="18" t="s">
        <v>181</v>
      </c>
      <c r="C17" s="53">
        <v>33326</v>
      </c>
      <c r="D17" s="21" t="s">
        <v>19</v>
      </c>
      <c r="E17" s="120">
        <v>572</v>
      </c>
      <c r="F17" s="120"/>
      <c r="G17" s="120">
        <v>575</v>
      </c>
      <c r="H17" s="120">
        <v>572</v>
      </c>
      <c r="I17" s="120">
        <v>575</v>
      </c>
      <c r="J17" s="122"/>
      <c r="K17" s="120"/>
      <c r="L17" s="120"/>
      <c r="M17" s="120"/>
      <c r="N17" s="120"/>
      <c r="O17" s="121">
        <v>571</v>
      </c>
      <c r="P17" s="120">
        <v>572</v>
      </c>
      <c r="Q17" s="42"/>
      <c r="R17" s="42"/>
      <c r="S17" s="87">
        <v>2866</v>
      </c>
      <c r="T17" s="87">
        <v>573.5</v>
      </c>
      <c r="U17" s="87">
        <f t="shared" si="0"/>
        <v>573.25</v>
      </c>
      <c r="V17" s="87"/>
      <c r="W17" s="87"/>
      <c r="X17" s="87">
        <f>(U17+V17+W17)</f>
        <v>573.25</v>
      </c>
      <c r="Y17" s="85" t="s">
        <v>934</v>
      </c>
    </row>
    <row r="18" spans="1:25">
      <c r="A18" s="8">
        <v>14</v>
      </c>
      <c r="B18" s="18" t="s">
        <v>189</v>
      </c>
      <c r="C18" s="53">
        <v>29997</v>
      </c>
      <c r="D18" s="21" t="s">
        <v>89</v>
      </c>
      <c r="E18" s="42">
        <v>572</v>
      </c>
      <c r="F18" s="42">
        <v>564</v>
      </c>
      <c r="G18" s="42">
        <v>573</v>
      </c>
      <c r="H18" s="120">
        <v>569</v>
      </c>
      <c r="I18" s="120" t="s">
        <v>999</v>
      </c>
      <c r="J18" s="122"/>
      <c r="K18" s="120">
        <v>569</v>
      </c>
      <c r="L18" s="121">
        <v>567</v>
      </c>
      <c r="M18" s="120"/>
      <c r="N18" s="120"/>
      <c r="O18" s="120">
        <v>573</v>
      </c>
      <c r="P18" s="120">
        <v>574</v>
      </c>
      <c r="Q18" s="42"/>
      <c r="R18" s="42"/>
      <c r="S18" s="87">
        <v>2865</v>
      </c>
      <c r="T18" s="87">
        <v>573.5</v>
      </c>
      <c r="U18" s="87">
        <f t="shared" si="0"/>
        <v>573.08333333333337</v>
      </c>
      <c r="V18" s="87"/>
      <c r="W18" s="87"/>
      <c r="X18" s="87">
        <f>(U18+V18+W18)</f>
        <v>573.08333333333337</v>
      </c>
      <c r="Y18" s="85" t="s">
        <v>934</v>
      </c>
    </row>
    <row r="19" spans="1:25">
      <c r="A19" s="8">
        <v>15</v>
      </c>
      <c r="B19" s="18" t="s">
        <v>184</v>
      </c>
      <c r="C19" s="21" t="s">
        <v>291</v>
      </c>
      <c r="D19" s="21" t="s">
        <v>19</v>
      </c>
      <c r="E19" s="120">
        <v>572</v>
      </c>
      <c r="F19" s="120"/>
      <c r="G19" s="120">
        <v>571</v>
      </c>
      <c r="H19" s="120" t="s">
        <v>998</v>
      </c>
      <c r="I19" s="120">
        <v>568</v>
      </c>
      <c r="J19" s="121"/>
      <c r="K19" s="120"/>
      <c r="L19" s="120"/>
      <c r="M19" s="120"/>
      <c r="N19" s="120"/>
      <c r="O19" s="121">
        <v>568</v>
      </c>
      <c r="P19" s="120">
        <v>575</v>
      </c>
      <c r="Q19" s="42"/>
      <c r="R19" s="42"/>
      <c r="S19" s="87">
        <v>2865.5</v>
      </c>
      <c r="T19" s="87">
        <v>571.5</v>
      </c>
      <c r="U19" s="87">
        <f t="shared" si="0"/>
        <v>572.83333333333337</v>
      </c>
      <c r="V19" s="87"/>
      <c r="W19" s="87"/>
      <c r="X19" s="87">
        <f>(U19+V19+W19)</f>
        <v>572.83333333333337</v>
      </c>
      <c r="Y19" s="85" t="s">
        <v>934</v>
      </c>
    </row>
    <row r="20" spans="1:25">
      <c r="A20" s="8">
        <v>16</v>
      </c>
      <c r="B20" s="18" t="s">
        <v>177</v>
      </c>
      <c r="C20" s="53">
        <v>31706</v>
      </c>
      <c r="D20" s="21" t="s">
        <v>19</v>
      </c>
      <c r="E20" s="120">
        <v>573</v>
      </c>
      <c r="F20" s="120"/>
      <c r="G20" s="120">
        <v>570</v>
      </c>
      <c r="H20" s="121">
        <v>569</v>
      </c>
      <c r="I20" s="120">
        <v>574</v>
      </c>
      <c r="J20" s="122"/>
      <c r="K20" s="120"/>
      <c r="L20" s="120"/>
      <c r="M20" s="120"/>
      <c r="N20" s="120"/>
      <c r="O20" s="120">
        <v>573</v>
      </c>
      <c r="P20" s="120">
        <v>573</v>
      </c>
      <c r="Q20" s="42"/>
      <c r="R20" s="42"/>
      <c r="S20" s="87">
        <v>2863</v>
      </c>
      <c r="T20" s="87">
        <v>573</v>
      </c>
      <c r="U20" s="87">
        <f t="shared" si="0"/>
        <v>572.66666666666663</v>
      </c>
      <c r="V20" s="87"/>
      <c r="W20" s="87"/>
      <c r="X20" s="87">
        <f>(U20+V20+W20)</f>
        <v>572.66666666666663</v>
      </c>
      <c r="Y20" s="85" t="s">
        <v>934</v>
      </c>
    </row>
    <row r="21" spans="1:25">
      <c r="A21" s="8">
        <v>17</v>
      </c>
      <c r="B21" s="18" t="s">
        <v>487</v>
      </c>
      <c r="C21" s="59">
        <v>34247</v>
      </c>
      <c r="D21" s="21" t="s">
        <v>19</v>
      </c>
      <c r="E21" s="120">
        <v>572</v>
      </c>
      <c r="F21" s="120"/>
      <c r="G21" s="120">
        <v>572</v>
      </c>
      <c r="H21" s="120">
        <v>567</v>
      </c>
      <c r="I21" s="120">
        <v>573</v>
      </c>
      <c r="J21" s="122"/>
      <c r="K21" s="120"/>
      <c r="L21" s="120"/>
      <c r="M21" s="120"/>
      <c r="N21" s="120"/>
      <c r="O21" s="121">
        <v>564</v>
      </c>
      <c r="P21" s="120">
        <v>577</v>
      </c>
      <c r="Q21" s="42"/>
      <c r="R21" s="42"/>
      <c r="S21" s="87">
        <v>2861</v>
      </c>
      <c r="T21" s="87">
        <v>575</v>
      </c>
      <c r="U21" s="87">
        <f t="shared" si="0"/>
        <v>572.66666666666663</v>
      </c>
      <c r="V21" s="87"/>
      <c r="W21" s="87"/>
      <c r="X21" s="87">
        <f>(U21+W21)</f>
        <v>572.66666666666663</v>
      </c>
      <c r="Y21" s="87" t="s">
        <v>934</v>
      </c>
    </row>
    <row r="22" spans="1:25">
      <c r="A22" s="8">
        <v>18</v>
      </c>
      <c r="B22" s="18" t="s">
        <v>185</v>
      </c>
      <c r="C22" s="59">
        <v>34387</v>
      </c>
      <c r="D22" s="21" t="s">
        <v>19</v>
      </c>
      <c r="E22" s="120">
        <v>577</v>
      </c>
      <c r="F22" s="120"/>
      <c r="G22" s="120">
        <v>574</v>
      </c>
      <c r="H22" s="120">
        <v>567</v>
      </c>
      <c r="I22" s="120">
        <v>575</v>
      </c>
      <c r="J22" s="122"/>
      <c r="K22" s="120"/>
      <c r="L22" s="120"/>
      <c r="M22" s="120"/>
      <c r="N22" s="120"/>
      <c r="O22" s="121">
        <v>560</v>
      </c>
      <c r="P22" s="120">
        <v>570</v>
      </c>
      <c r="Q22" s="42"/>
      <c r="R22" s="42"/>
      <c r="S22" s="87">
        <v>2863</v>
      </c>
      <c r="T22" s="87">
        <v>572.5</v>
      </c>
      <c r="U22" s="87">
        <f t="shared" si="0"/>
        <v>572.58333333333337</v>
      </c>
      <c r="V22" s="87"/>
      <c r="W22" s="87"/>
      <c r="X22" s="87">
        <f>(U22+V22+W22)</f>
        <v>572.58333333333337</v>
      </c>
      <c r="Y22" s="85" t="s">
        <v>934</v>
      </c>
    </row>
    <row r="23" spans="1:25">
      <c r="A23" s="8">
        <v>19</v>
      </c>
      <c r="B23" s="18" t="s">
        <v>375</v>
      </c>
      <c r="C23" s="21" t="s">
        <v>482</v>
      </c>
      <c r="D23" s="21" t="s">
        <v>134</v>
      </c>
      <c r="E23" s="121">
        <v>565</v>
      </c>
      <c r="F23" s="120"/>
      <c r="G23" s="120">
        <v>572</v>
      </c>
      <c r="H23" s="120">
        <v>572</v>
      </c>
      <c r="I23" s="120">
        <v>574</v>
      </c>
      <c r="J23" s="122"/>
      <c r="K23" s="120"/>
      <c r="L23" s="120"/>
      <c r="M23" s="120"/>
      <c r="N23" s="120"/>
      <c r="O23" s="120">
        <v>573</v>
      </c>
      <c r="P23" s="120">
        <v>571</v>
      </c>
      <c r="Q23" s="42"/>
      <c r="R23" s="42"/>
      <c r="S23" s="87">
        <v>2862</v>
      </c>
      <c r="T23" s="87">
        <v>572</v>
      </c>
      <c r="U23" s="87">
        <f t="shared" si="0"/>
        <v>572.33333333333337</v>
      </c>
      <c r="V23" s="87"/>
      <c r="W23" s="87"/>
      <c r="X23" s="87">
        <f>(U23+V23+W23)</f>
        <v>572.33333333333337</v>
      </c>
      <c r="Y23" s="85" t="s">
        <v>934</v>
      </c>
    </row>
    <row r="24" spans="1:25">
      <c r="A24" s="8">
        <v>20</v>
      </c>
      <c r="B24" s="77" t="s">
        <v>569</v>
      </c>
      <c r="C24" s="51" t="s">
        <v>574</v>
      </c>
      <c r="D24" s="51" t="s">
        <v>67</v>
      </c>
      <c r="E24" s="120">
        <v>574</v>
      </c>
      <c r="F24" s="120"/>
      <c r="G24" s="120">
        <v>573</v>
      </c>
      <c r="H24" s="121">
        <v>562</v>
      </c>
      <c r="I24" s="120">
        <v>571</v>
      </c>
      <c r="J24" s="122"/>
      <c r="K24" s="120"/>
      <c r="L24" s="120"/>
      <c r="M24" s="120"/>
      <c r="N24" s="120"/>
      <c r="O24" s="120">
        <v>574</v>
      </c>
      <c r="P24" s="120">
        <v>569</v>
      </c>
      <c r="Q24" s="42"/>
      <c r="R24" s="42"/>
      <c r="S24" s="87">
        <v>2861</v>
      </c>
      <c r="T24" s="87">
        <v>571.5</v>
      </c>
      <c r="U24" s="87">
        <f t="shared" si="0"/>
        <v>572.08333333333337</v>
      </c>
      <c r="V24" s="87"/>
      <c r="W24" s="87"/>
      <c r="X24" s="87">
        <f>(U24+W24)</f>
        <v>572.08333333333337</v>
      </c>
      <c r="Y24" s="85" t="s">
        <v>934</v>
      </c>
    </row>
    <row r="25" spans="1:25">
      <c r="A25" s="8">
        <v>21</v>
      </c>
      <c r="B25" s="18" t="s">
        <v>173</v>
      </c>
      <c r="C25" s="53">
        <v>25707</v>
      </c>
      <c r="D25" s="21" t="s">
        <v>53</v>
      </c>
      <c r="E25" s="42" t="s">
        <v>368</v>
      </c>
      <c r="F25" s="121">
        <v>565</v>
      </c>
      <c r="G25" s="120" t="s">
        <v>377</v>
      </c>
      <c r="H25" s="120">
        <v>568</v>
      </c>
      <c r="I25" s="120">
        <v>572</v>
      </c>
      <c r="J25" s="122"/>
      <c r="K25" s="120"/>
      <c r="L25" s="120"/>
      <c r="M25" s="120"/>
      <c r="N25" s="120"/>
      <c r="O25" s="120">
        <v>570</v>
      </c>
      <c r="P25" s="120">
        <v>571</v>
      </c>
      <c r="Q25" s="42"/>
      <c r="R25" s="42"/>
      <c r="S25" s="87">
        <v>2861.25</v>
      </c>
      <c r="T25" s="87">
        <v>570.5</v>
      </c>
      <c r="U25" s="87">
        <f t="shared" si="0"/>
        <v>571.95833333333337</v>
      </c>
      <c r="V25" s="87"/>
      <c r="W25" s="87"/>
      <c r="X25" s="87">
        <f>(U25+V25+W25)</f>
        <v>571.95833333333337</v>
      </c>
      <c r="Y25" s="85" t="s">
        <v>934</v>
      </c>
    </row>
    <row r="26" spans="1:25">
      <c r="A26" s="8">
        <v>22</v>
      </c>
      <c r="B26" s="77" t="s">
        <v>516</v>
      </c>
      <c r="C26" s="51" t="s">
        <v>328</v>
      </c>
      <c r="D26" s="51" t="s">
        <v>19</v>
      </c>
      <c r="E26" s="120">
        <v>567</v>
      </c>
      <c r="F26" s="120"/>
      <c r="G26" s="121">
        <v>560</v>
      </c>
      <c r="H26" s="120">
        <v>571</v>
      </c>
      <c r="I26" s="120">
        <v>573</v>
      </c>
      <c r="J26" s="122"/>
      <c r="K26" s="120"/>
      <c r="L26" s="120"/>
      <c r="M26" s="120"/>
      <c r="N26" s="120"/>
      <c r="O26" s="120">
        <v>572</v>
      </c>
      <c r="P26" s="120">
        <v>575</v>
      </c>
      <c r="Q26" s="42"/>
      <c r="R26" s="42"/>
      <c r="S26" s="87">
        <v>2858</v>
      </c>
      <c r="T26" s="87">
        <v>573.5</v>
      </c>
      <c r="U26" s="87">
        <f t="shared" si="0"/>
        <v>571.91666666666663</v>
      </c>
      <c r="V26" s="87"/>
      <c r="W26" s="87"/>
      <c r="X26" s="87">
        <f>(U26+W26)</f>
        <v>571.91666666666663</v>
      </c>
      <c r="Y26" s="85" t="s">
        <v>934</v>
      </c>
    </row>
    <row r="27" spans="1:25">
      <c r="A27" s="8">
        <v>23</v>
      </c>
      <c r="B27" s="77" t="s">
        <v>570</v>
      </c>
      <c r="C27" s="51" t="s">
        <v>575</v>
      </c>
      <c r="D27" s="51" t="s">
        <v>22</v>
      </c>
      <c r="E27" s="42">
        <v>565</v>
      </c>
      <c r="F27" s="121">
        <v>565</v>
      </c>
      <c r="G27" s="120">
        <v>568</v>
      </c>
      <c r="H27" s="120">
        <v>572</v>
      </c>
      <c r="I27" s="120">
        <v>570</v>
      </c>
      <c r="J27" s="122"/>
      <c r="K27" s="120"/>
      <c r="L27" s="120"/>
      <c r="M27" s="120"/>
      <c r="N27" s="120"/>
      <c r="O27" s="120">
        <v>571</v>
      </c>
      <c r="P27" s="120">
        <v>576</v>
      </c>
      <c r="Q27" s="42"/>
      <c r="R27" s="42"/>
      <c r="S27" s="87">
        <v>2857</v>
      </c>
      <c r="T27" s="87">
        <v>573.5</v>
      </c>
      <c r="U27" s="87">
        <f t="shared" si="0"/>
        <v>571.75</v>
      </c>
      <c r="V27" s="87"/>
      <c r="W27" s="87"/>
      <c r="X27" s="87">
        <f>(U27+W27)</f>
        <v>571.75</v>
      </c>
      <c r="Y27" s="85" t="s">
        <v>934</v>
      </c>
    </row>
    <row r="28" spans="1:25">
      <c r="A28" s="8">
        <v>24</v>
      </c>
      <c r="B28" s="18" t="s">
        <v>91</v>
      </c>
      <c r="C28" s="53">
        <v>32143</v>
      </c>
      <c r="D28" s="21" t="s">
        <v>44</v>
      </c>
      <c r="E28" s="42" t="s">
        <v>373</v>
      </c>
      <c r="F28" s="120">
        <v>570</v>
      </c>
      <c r="G28" s="120">
        <v>573</v>
      </c>
      <c r="H28" s="120">
        <v>573</v>
      </c>
      <c r="I28" s="120">
        <v>573</v>
      </c>
      <c r="J28" s="122"/>
      <c r="K28" s="120"/>
      <c r="L28" s="120"/>
      <c r="M28" s="120"/>
      <c r="N28" s="120"/>
      <c r="O28" s="120">
        <v>569</v>
      </c>
      <c r="P28" s="121">
        <v>565</v>
      </c>
      <c r="Q28" s="42"/>
      <c r="R28" s="42"/>
      <c r="S28" s="87">
        <v>2858</v>
      </c>
      <c r="T28" s="87">
        <v>571</v>
      </c>
      <c r="U28" s="87">
        <f t="shared" si="0"/>
        <v>571.5</v>
      </c>
      <c r="V28" s="87"/>
      <c r="W28" s="87"/>
      <c r="X28" s="87">
        <f>(U28+V28+W28)</f>
        <v>571.5</v>
      </c>
      <c r="Y28" s="85" t="s">
        <v>934</v>
      </c>
    </row>
    <row r="29" spans="1:25">
      <c r="A29" s="8">
        <v>25</v>
      </c>
      <c r="B29" s="18" t="s">
        <v>187</v>
      </c>
      <c r="C29" s="21" t="s">
        <v>327</v>
      </c>
      <c r="D29" s="21" t="s">
        <v>32</v>
      </c>
      <c r="E29" s="120">
        <v>572</v>
      </c>
      <c r="F29" s="120"/>
      <c r="G29" s="120">
        <v>567</v>
      </c>
      <c r="H29" s="120">
        <v>567</v>
      </c>
      <c r="I29" s="121">
        <v>562</v>
      </c>
      <c r="J29" s="122"/>
      <c r="K29" s="120"/>
      <c r="L29" s="120"/>
      <c r="M29" s="120"/>
      <c r="N29" s="120"/>
      <c r="O29" s="120">
        <v>575</v>
      </c>
      <c r="P29" s="120">
        <v>573</v>
      </c>
      <c r="Q29" s="42"/>
      <c r="R29" s="42"/>
      <c r="S29" s="87">
        <v>2854</v>
      </c>
      <c r="T29" s="87">
        <v>574</v>
      </c>
      <c r="U29" s="87">
        <f t="shared" si="0"/>
        <v>571.33333333333337</v>
      </c>
      <c r="V29" s="87"/>
      <c r="W29" s="87"/>
      <c r="X29" s="87">
        <f>(U29+W29)</f>
        <v>571.33333333333337</v>
      </c>
      <c r="Y29" s="85" t="s">
        <v>934</v>
      </c>
    </row>
    <row r="30" spans="1:25">
      <c r="A30" s="8">
        <v>26</v>
      </c>
      <c r="B30" s="23" t="s">
        <v>190</v>
      </c>
      <c r="C30" s="54">
        <v>34727</v>
      </c>
      <c r="D30" s="39" t="s">
        <v>59</v>
      </c>
      <c r="E30" s="43">
        <v>568</v>
      </c>
      <c r="F30" s="123">
        <v>570</v>
      </c>
      <c r="G30" s="123">
        <v>567</v>
      </c>
      <c r="H30" s="123">
        <v>573</v>
      </c>
      <c r="I30" s="123">
        <v>570</v>
      </c>
      <c r="J30" s="125"/>
      <c r="K30" s="123"/>
      <c r="L30" s="123"/>
      <c r="M30" s="123"/>
      <c r="N30" s="123"/>
      <c r="O30" s="123"/>
      <c r="P30" s="123"/>
      <c r="Q30" s="124">
        <v>566</v>
      </c>
      <c r="R30" s="123">
        <v>575</v>
      </c>
      <c r="S30" s="92">
        <v>2855</v>
      </c>
      <c r="T30" s="92">
        <v>572.5</v>
      </c>
      <c r="U30" s="92">
        <f t="shared" si="0"/>
        <v>571.25</v>
      </c>
      <c r="V30" s="92"/>
      <c r="W30" s="92"/>
      <c r="X30" s="92">
        <f>(U30+W30)</f>
        <v>571.25</v>
      </c>
      <c r="Y30" s="84" t="s">
        <v>934</v>
      </c>
    </row>
    <row r="31" spans="1:25">
      <c r="A31" s="8">
        <v>27</v>
      </c>
      <c r="B31" s="77" t="s">
        <v>380</v>
      </c>
      <c r="C31" s="51" t="s">
        <v>402</v>
      </c>
      <c r="D31" s="51" t="s">
        <v>19</v>
      </c>
      <c r="E31" s="121">
        <v>560</v>
      </c>
      <c r="F31" s="120"/>
      <c r="G31" s="120">
        <v>572</v>
      </c>
      <c r="H31" s="120" t="s">
        <v>795</v>
      </c>
      <c r="I31" s="120" t="s">
        <v>952</v>
      </c>
      <c r="J31" s="122"/>
      <c r="K31" s="120"/>
      <c r="L31" s="120"/>
      <c r="M31" s="120"/>
      <c r="N31" s="120"/>
      <c r="O31" s="120">
        <v>565</v>
      </c>
      <c r="P31" s="120">
        <v>566</v>
      </c>
      <c r="Q31" s="42"/>
      <c r="R31" s="42"/>
      <c r="S31" s="87">
        <v>2860.5</v>
      </c>
      <c r="T31" s="87">
        <v>565.5</v>
      </c>
      <c r="U31" s="87">
        <f t="shared" si="0"/>
        <v>571</v>
      </c>
      <c r="V31" s="87"/>
      <c r="W31" s="87"/>
      <c r="X31" s="87">
        <f>(U31+V31+W31)</f>
        <v>571</v>
      </c>
      <c r="Y31" s="85" t="s">
        <v>934</v>
      </c>
    </row>
    <row r="32" spans="1:25" s="4" customFormat="1">
      <c r="A32" s="7">
        <v>28</v>
      </c>
      <c r="B32" s="77" t="s">
        <v>146</v>
      </c>
      <c r="C32" s="51" t="s">
        <v>312</v>
      </c>
      <c r="D32" s="51" t="s">
        <v>22</v>
      </c>
      <c r="E32" s="120">
        <v>565</v>
      </c>
      <c r="F32" s="120"/>
      <c r="G32" s="120">
        <v>569</v>
      </c>
      <c r="H32" s="121">
        <v>561</v>
      </c>
      <c r="I32" s="120">
        <v>571</v>
      </c>
      <c r="J32" s="122"/>
      <c r="K32" s="120"/>
      <c r="L32" s="120"/>
      <c r="M32" s="120"/>
      <c r="N32" s="120"/>
      <c r="O32" s="120">
        <v>572</v>
      </c>
      <c r="P32" s="120">
        <v>572</v>
      </c>
      <c r="Q32" s="42"/>
      <c r="R32" s="42"/>
      <c r="S32" s="87">
        <v>2849</v>
      </c>
      <c r="T32" s="87">
        <v>572</v>
      </c>
      <c r="U32" s="87">
        <f t="shared" si="0"/>
        <v>570.16666666666663</v>
      </c>
      <c r="V32" s="87"/>
      <c r="W32" s="87"/>
      <c r="X32" s="87">
        <f>(U32+W32)</f>
        <v>570.16666666666663</v>
      </c>
      <c r="Y32" s="85" t="s">
        <v>934</v>
      </c>
    </row>
    <row r="33" spans="1:25">
      <c r="A33" s="8">
        <v>29</v>
      </c>
      <c r="B33" s="18" t="s">
        <v>439</v>
      </c>
      <c r="C33" s="59">
        <v>34503</v>
      </c>
      <c r="D33" s="21" t="s">
        <v>32</v>
      </c>
      <c r="E33" s="42" t="s">
        <v>795</v>
      </c>
      <c r="F33" s="120">
        <v>578</v>
      </c>
      <c r="G33" s="120">
        <v>565</v>
      </c>
      <c r="H33" s="120">
        <v>572</v>
      </c>
      <c r="I33" s="120">
        <v>572</v>
      </c>
      <c r="J33" s="122"/>
      <c r="K33" s="120"/>
      <c r="L33" s="120"/>
      <c r="M33" s="120"/>
      <c r="N33" s="120"/>
      <c r="O33" s="120">
        <v>564</v>
      </c>
      <c r="P33" s="121">
        <v>563</v>
      </c>
      <c r="Q33" s="42"/>
      <c r="R33" s="42"/>
      <c r="S33" s="87">
        <v>2851</v>
      </c>
      <c r="T33" s="87">
        <v>568</v>
      </c>
      <c r="U33" s="87">
        <f t="shared" si="0"/>
        <v>569.83333333333337</v>
      </c>
      <c r="V33" s="87"/>
      <c r="W33" s="87"/>
      <c r="X33" s="87">
        <f>(U33+V33+W33)</f>
        <v>569.83333333333337</v>
      </c>
      <c r="Y33" s="85" t="s">
        <v>934</v>
      </c>
    </row>
    <row r="34" spans="1:25">
      <c r="A34" s="8">
        <v>30</v>
      </c>
      <c r="B34" s="18" t="s">
        <v>140</v>
      </c>
      <c r="C34" s="59">
        <v>33820</v>
      </c>
      <c r="D34" s="21" t="s">
        <v>59</v>
      </c>
      <c r="E34" s="120">
        <v>567</v>
      </c>
      <c r="F34" s="120"/>
      <c r="G34" s="121">
        <v>567</v>
      </c>
      <c r="H34" s="120">
        <v>568</v>
      </c>
      <c r="I34" s="120">
        <v>572</v>
      </c>
      <c r="J34" s="122"/>
      <c r="K34" s="120"/>
      <c r="L34" s="120"/>
      <c r="M34" s="120"/>
      <c r="N34" s="120"/>
      <c r="O34" s="120">
        <v>571</v>
      </c>
      <c r="P34" s="120">
        <v>569</v>
      </c>
      <c r="Q34" s="42"/>
      <c r="R34" s="42"/>
      <c r="S34" s="87">
        <v>2847</v>
      </c>
      <c r="T34" s="87">
        <v>570</v>
      </c>
      <c r="U34" s="87">
        <f t="shared" si="0"/>
        <v>569.5</v>
      </c>
      <c r="V34" s="87"/>
      <c r="W34" s="87"/>
      <c r="X34" s="87">
        <f>(U34+W34)</f>
        <v>569.5</v>
      </c>
      <c r="Y34" s="85" t="s">
        <v>934</v>
      </c>
    </row>
    <row r="35" spans="1:25">
      <c r="A35" s="8">
        <v>31</v>
      </c>
      <c r="B35" s="18" t="s">
        <v>132</v>
      </c>
      <c r="C35" s="53">
        <v>31048</v>
      </c>
      <c r="D35" s="21" t="s">
        <v>20</v>
      </c>
      <c r="E35" s="120">
        <v>563</v>
      </c>
      <c r="F35" s="120"/>
      <c r="G35" s="120">
        <v>570</v>
      </c>
      <c r="H35" s="120">
        <v>574</v>
      </c>
      <c r="I35" s="121">
        <v>560</v>
      </c>
      <c r="J35" s="122"/>
      <c r="K35" s="120"/>
      <c r="L35" s="120"/>
      <c r="M35" s="120"/>
      <c r="N35" s="120"/>
      <c r="O35" s="120">
        <v>566</v>
      </c>
      <c r="P35" s="120">
        <v>574</v>
      </c>
      <c r="Q35" s="42"/>
      <c r="R35" s="42"/>
      <c r="S35" s="87">
        <v>2847</v>
      </c>
      <c r="T35" s="87">
        <v>570</v>
      </c>
      <c r="U35" s="92">
        <f t="shared" si="0"/>
        <v>569.5</v>
      </c>
      <c r="V35" s="92"/>
      <c r="W35" s="92"/>
      <c r="X35" s="92">
        <f>(U35+W35)</f>
        <v>569.5</v>
      </c>
      <c r="Y35" s="84" t="s">
        <v>934</v>
      </c>
    </row>
    <row r="36" spans="1:25">
      <c r="A36" s="8">
        <v>32</v>
      </c>
      <c r="B36" s="77" t="s">
        <v>678</v>
      </c>
      <c r="C36" s="51" t="s">
        <v>792</v>
      </c>
      <c r="D36" s="51" t="s">
        <v>19</v>
      </c>
      <c r="E36" s="121">
        <v>565</v>
      </c>
      <c r="F36" s="120"/>
      <c r="G36" s="120">
        <v>566</v>
      </c>
      <c r="H36" s="120">
        <v>573</v>
      </c>
      <c r="I36" s="120">
        <v>572</v>
      </c>
      <c r="J36" s="122"/>
      <c r="K36" s="120"/>
      <c r="L36" s="120"/>
      <c r="M36" s="120"/>
      <c r="N36" s="120"/>
      <c r="O36" s="120">
        <v>569</v>
      </c>
      <c r="P36" s="120">
        <v>568</v>
      </c>
      <c r="Q36" s="42"/>
      <c r="R36" s="42"/>
      <c r="S36" s="87">
        <v>2848</v>
      </c>
      <c r="T36" s="87">
        <v>568.5</v>
      </c>
      <c r="U36" s="87">
        <f t="shared" si="0"/>
        <v>569.41666666666663</v>
      </c>
      <c r="V36" s="87"/>
      <c r="W36" s="87"/>
      <c r="X36" s="87">
        <f>(U36+V36+W36)</f>
        <v>569.41666666666663</v>
      </c>
      <c r="Y36" s="85" t="s">
        <v>934</v>
      </c>
    </row>
    <row r="37" spans="1:25">
      <c r="A37" s="8">
        <v>33</v>
      </c>
      <c r="B37" s="77" t="s">
        <v>553</v>
      </c>
      <c r="C37" s="51" t="s">
        <v>554</v>
      </c>
      <c r="D37" s="51" t="s">
        <v>19</v>
      </c>
      <c r="E37" s="120">
        <v>568</v>
      </c>
      <c r="F37" s="120"/>
      <c r="G37" s="120">
        <v>572</v>
      </c>
      <c r="H37" s="120">
        <v>567</v>
      </c>
      <c r="I37" s="120">
        <v>570</v>
      </c>
      <c r="J37" s="122"/>
      <c r="K37" s="120"/>
      <c r="L37" s="120"/>
      <c r="M37" s="120"/>
      <c r="N37" s="120"/>
      <c r="O37" s="120">
        <v>569</v>
      </c>
      <c r="P37" s="121" t="s">
        <v>719</v>
      </c>
      <c r="Q37" s="42"/>
      <c r="R37" s="42"/>
      <c r="S37" s="87">
        <v>2846</v>
      </c>
      <c r="T37" s="87">
        <v>569.5</v>
      </c>
      <c r="U37" s="87">
        <f t="shared" ref="U37:U68" si="1">(S37+T37)/6</f>
        <v>569.25</v>
      </c>
      <c r="V37" s="87"/>
      <c r="W37" s="87"/>
      <c r="X37" s="87">
        <f>(U37+W37)</f>
        <v>569.25</v>
      </c>
      <c r="Y37" s="85" t="s">
        <v>934</v>
      </c>
    </row>
    <row r="38" spans="1:25">
      <c r="A38" s="8">
        <v>34</v>
      </c>
      <c r="B38" s="18" t="s">
        <v>346</v>
      </c>
      <c r="C38" s="21" t="s">
        <v>386</v>
      </c>
      <c r="D38" s="21" t="s">
        <v>134</v>
      </c>
      <c r="E38" s="121">
        <v>565</v>
      </c>
      <c r="F38" s="120"/>
      <c r="G38" s="120">
        <v>571</v>
      </c>
      <c r="H38" s="120">
        <v>572</v>
      </c>
      <c r="I38" s="120">
        <v>570</v>
      </c>
      <c r="J38" s="122"/>
      <c r="K38" s="120"/>
      <c r="L38" s="120"/>
      <c r="M38" s="120"/>
      <c r="N38" s="120"/>
      <c r="O38" s="120">
        <v>567</v>
      </c>
      <c r="P38" s="120">
        <v>568</v>
      </c>
      <c r="Q38" s="42"/>
      <c r="R38" s="42"/>
      <c r="S38" s="87">
        <v>2848</v>
      </c>
      <c r="T38" s="87">
        <v>567.5</v>
      </c>
      <c r="U38" s="87">
        <f t="shared" si="1"/>
        <v>569.25</v>
      </c>
      <c r="V38" s="87"/>
      <c r="W38" s="87"/>
      <c r="X38" s="87">
        <f>(U38+W38)</f>
        <v>569.25</v>
      </c>
      <c r="Y38" s="85" t="s">
        <v>934</v>
      </c>
    </row>
    <row r="39" spans="1:25">
      <c r="A39" s="8">
        <v>35</v>
      </c>
      <c r="B39" s="2" t="s">
        <v>540</v>
      </c>
      <c r="C39" s="8" t="s">
        <v>541</v>
      </c>
      <c r="D39" s="8" t="s">
        <v>29</v>
      </c>
      <c r="E39" s="42">
        <v>568</v>
      </c>
      <c r="F39" s="120">
        <v>570</v>
      </c>
      <c r="G39" s="121">
        <v>563</v>
      </c>
      <c r="H39" s="120">
        <v>568</v>
      </c>
      <c r="I39" s="120">
        <v>571</v>
      </c>
      <c r="J39" s="122"/>
      <c r="K39" s="120"/>
      <c r="L39" s="120"/>
      <c r="M39" s="120"/>
      <c r="N39" s="120"/>
      <c r="O39" s="120">
        <v>567</v>
      </c>
      <c r="P39" s="120">
        <v>570</v>
      </c>
      <c r="Q39" s="42"/>
      <c r="R39" s="42"/>
      <c r="S39" s="87">
        <v>2846</v>
      </c>
      <c r="T39" s="87">
        <v>568.5</v>
      </c>
      <c r="U39" s="87">
        <f t="shared" si="1"/>
        <v>569.08333333333337</v>
      </c>
      <c r="V39" s="87"/>
      <c r="W39" s="87"/>
      <c r="X39" s="87">
        <f>(U39+W39)</f>
        <v>569.08333333333337</v>
      </c>
      <c r="Y39" s="85" t="s">
        <v>934</v>
      </c>
    </row>
    <row r="40" spans="1:25">
      <c r="A40" s="8">
        <v>36</v>
      </c>
      <c r="B40" s="3" t="s">
        <v>1026</v>
      </c>
      <c r="C40" s="7" t="s">
        <v>1047</v>
      </c>
      <c r="D40" s="7" t="s">
        <v>93</v>
      </c>
      <c r="E40" s="123">
        <v>566</v>
      </c>
      <c r="F40" s="123"/>
      <c r="G40" s="123">
        <v>568</v>
      </c>
      <c r="H40" s="123">
        <v>573</v>
      </c>
      <c r="I40" s="124">
        <v>561</v>
      </c>
      <c r="J40" s="125"/>
      <c r="K40" s="123"/>
      <c r="L40" s="123"/>
      <c r="M40" s="123"/>
      <c r="N40" s="123"/>
      <c r="O40" s="123">
        <v>567</v>
      </c>
      <c r="P40" s="123">
        <v>571</v>
      </c>
      <c r="Q40" s="43"/>
      <c r="R40" s="43"/>
      <c r="S40" s="92">
        <v>2845</v>
      </c>
      <c r="T40" s="92">
        <v>569</v>
      </c>
      <c r="U40" s="92">
        <f t="shared" si="1"/>
        <v>569</v>
      </c>
      <c r="V40" s="92"/>
      <c r="W40" s="92"/>
      <c r="X40" s="92">
        <f>(U40+W40)</f>
        <v>569</v>
      </c>
      <c r="Y40" s="84" t="s">
        <v>934</v>
      </c>
    </row>
    <row r="41" spans="1:25">
      <c r="A41" s="8">
        <v>37</v>
      </c>
      <c r="B41" s="18" t="s">
        <v>345</v>
      </c>
      <c r="C41" s="21" t="s">
        <v>385</v>
      </c>
      <c r="D41" s="21" t="s">
        <v>19</v>
      </c>
      <c r="E41" s="120">
        <v>559</v>
      </c>
      <c r="F41" s="120"/>
      <c r="G41" s="121">
        <v>558</v>
      </c>
      <c r="H41" s="120">
        <v>576</v>
      </c>
      <c r="I41" s="120">
        <v>576</v>
      </c>
      <c r="J41" s="122"/>
      <c r="K41" s="120"/>
      <c r="L41" s="120"/>
      <c r="M41" s="120"/>
      <c r="N41" s="120"/>
      <c r="O41" s="120">
        <v>565</v>
      </c>
      <c r="P41" s="120">
        <v>570</v>
      </c>
      <c r="Q41" s="42"/>
      <c r="R41" s="42"/>
      <c r="S41" s="87">
        <v>2846</v>
      </c>
      <c r="T41" s="87">
        <v>567.5</v>
      </c>
      <c r="U41" s="87">
        <f t="shared" si="1"/>
        <v>568.91666666666663</v>
      </c>
      <c r="V41" s="87"/>
      <c r="W41" s="87"/>
      <c r="X41" s="87">
        <f>(U41+V41+W41)</f>
        <v>568.91666666666663</v>
      </c>
      <c r="Y41" s="85" t="s">
        <v>934</v>
      </c>
    </row>
    <row r="42" spans="1:25">
      <c r="A42" s="8">
        <v>38</v>
      </c>
      <c r="B42" s="27" t="s">
        <v>182</v>
      </c>
      <c r="C42" s="42" t="s">
        <v>406</v>
      </c>
      <c r="D42" s="42" t="s">
        <v>89</v>
      </c>
      <c r="E42" s="42">
        <v>568</v>
      </c>
      <c r="F42" s="120">
        <v>563</v>
      </c>
      <c r="G42" s="121">
        <v>563</v>
      </c>
      <c r="H42" s="120">
        <v>570</v>
      </c>
      <c r="I42" s="120">
        <v>573</v>
      </c>
      <c r="J42" s="122"/>
      <c r="K42" s="120"/>
      <c r="L42" s="120"/>
      <c r="M42" s="120"/>
      <c r="N42" s="120"/>
      <c r="O42" s="120">
        <v>570</v>
      </c>
      <c r="P42" s="120">
        <v>568</v>
      </c>
      <c r="Q42" s="42"/>
      <c r="R42" s="42"/>
      <c r="S42" s="87">
        <v>2844</v>
      </c>
      <c r="T42" s="87">
        <v>569</v>
      </c>
      <c r="U42" s="87">
        <f t="shared" si="1"/>
        <v>568.83333333333337</v>
      </c>
      <c r="V42" s="87"/>
      <c r="W42" s="87"/>
      <c r="X42" s="87">
        <f>(U42+W42)</f>
        <v>568.83333333333337</v>
      </c>
      <c r="Y42" s="85" t="s">
        <v>934</v>
      </c>
    </row>
    <row r="43" spans="1:25" s="12" customFormat="1">
      <c r="A43" s="8">
        <v>39</v>
      </c>
      <c r="B43" s="77" t="s">
        <v>188</v>
      </c>
      <c r="C43" s="51" t="s">
        <v>547</v>
      </c>
      <c r="D43" s="51" t="s">
        <v>19</v>
      </c>
      <c r="E43" s="120">
        <v>572</v>
      </c>
      <c r="F43" s="120"/>
      <c r="G43" s="121">
        <v>547</v>
      </c>
      <c r="H43" s="120">
        <v>571</v>
      </c>
      <c r="I43" s="120">
        <v>575</v>
      </c>
      <c r="J43" s="122"/>
      <c r="K43" s="120"/>
      <c r="L43" s="120"/>
      <c r="M43" s="120"/>
      <c r="N43" s="120"/>
      <c r="O43" s="120">
        <v>555</v>
      </c>
      <c r="P43" s="120">
        <v>574</v>
      </c>
      <c r="Q43" s="42"/>
      <c r="R43" s="42"/>
      <c r="S43" s="87">
        <v>2847</v>
      </c>
      <c r="T43" s="87">
        <v>564.5</v>
      </c>
      <c r="U43" s="87">
        <f t="shared" si="1"/>
        <v>568.58333333333337</v>
      </c>
      <c r="V43" s="87"/>
      <c r="W43" s="87"/>
      <c r="X43" s="87">
        <f>(U43+W43)</f>
        <v>568.58333333333337</v>
      </c>
      <c r="Y43" s="85" t="s">
        <v>934</v>
      </c>
    </row>
    <row r="44" spans="1:25">
      <c r="A44" s="8">
        <v>40</v>
      </c>
      <c r="B44" s="77" t="s">
        <v>555</v>
      </c>
      <c r="C44" s="51" t="s">
        <v>616</v>
      </c>
      <c r="D44" s="51" t="s">
        <v>19</v>
      </c>
      <c r="E44" s="121">
        <v>562</v>
      </c>
      <c r="F44" s="120"/>
      <c r="G44" s="120">
        <v>565</v>
      </c>
      <c r="H44" s="120">
        <v>564</v>
      </c>
      <c r="I44" s="120">
        <v>568</v>
      </c>
      <c r="J44" s="122"/>
      <c r="K44" s="120"/>
      <c r="L44" s="120"/>
      <c r="M44" s="120"/>
      <c r="N44" s="120"/>
      <c r="O44" s="120">
        <v>572</v>
      </c>
      <c r="P44" s="120">
        <v>571</v>
      </c>
      <c r="Q44" s="42"/>
      <c r="R44" s="42"/>
      <c r="S44" s="87">
        <v>2840</v>
      </c>
      <c r="T44" s="87">
        <v>571.5</v>
      </c>
      <c r="U44" s="87">
        <f t="shared" si="1"/>
        <v>568.58333333333337</v>
      </c>
      <c r="V44" s="87"/>
      <c r="W44" s="87"/>
      <c r="X44" s="87">
        <f>(U44+W44)</f>
        <v>568.58333333333337</v>
      </c>
      <c r="Y44" s="85" t="s">
        <v>934</v>
      </c>
    </row>
    <row r="45" spans="1:25">
      <c r="A45" s="8">
        <v>41</v>
      </c>
      <c r="B45" s="23" t="s">
        <v>172</v>
      </c>
      <c r="C45" s="55">
        <v>34988</v>
      </c>
      <c r="D45" s="39" t="s">
        <v>29</v>
      </c>
      <c r="E45" s="124">
        <v>555</v>
      </c>
      <c r="F45" s="123"/>
      <c r="G45" s="123">
        <v>575</v>
      </c>
      <c r="H45" s="123">
        <v>566</v>
      </c>
      <c r="I45" s="123">
        <v>563</v>
      </c>
      <c r="J45" s="125"/>
      <c r="K45" s="123"/>
      <c r="L45" s="123"/>
      <c r="M45" s="123"/>
      <c r="N45" s="123"/>
      <c r="O45" s="123"/>
      <c r="P45" s="123"/>
      <c r="Q45" s="123">
        <v>569</v>
      </c>
      <c r="R45" s="123">
        <v>569</v>
      </c>
      <c r="S45" s="92">
        <v>2842</v>
      </c>
      <c r="T45" s="92">
        <v>569</v>
      </c>
      <c r="U45" s="92">
        <f t="shared" si="1"/>
        <v>568.5</v>
      </c>
      <c r="V45" s="92"/>
      <c r="W45" s="92"/>
      <c r="X45" s="92">
        <f>(U45+W45)</f>
        <v>568.5</v>
      </c>
      <c r="Y45" s="84" t="s">
        <v>934</v>
      </c>
    </row>
    <row r="46" spans="1:25">
      <c r="A46" s="40">
        <v>42</v>
      </c>
      <c r="B46" s="18" t="s">
        <v>174</v>
      </c>
      <c r="C46" s="53">
        <v>32842</v>
      </c>
      <c r="D46" s="21" t="s">
        <v>498</v>
      </c>
      <c r="E46" s="42">
        <v>570</v>
      </c>
      <c r="F46" s="120" t="s">
        <v>835</v>
      </c>
      <c r="G46" s="120">
        <v>573</v>
      </c>
      <c r="H46" s="120">
        <v>563</v>
      </c>
      <c r="I46" s="120">
        <v>565</v>
      </c>
      <c r="J46" s="122"/>
      <c r="K46" s="121">
        <v>559</v>
      </c>
      <c r="L46" s="120">
        <v>566</v>
      </c>
      <c r="M46" s="42"/>
      <c r="N46" s="42"/>
      <c r="O46" s="42"/>
      <c r="P46" s="42"/>
      <c r="Q46" s="42"/>
      <c r="R46" s="42"/>
      <c r="S46" s="87">
        <v>2844.5</v>
      </c>
      <c r="T46" s="87">
        <v>565.5</v>
      </c>
      <c r="U46" s="87">
        <f t="shared" si="1"/>
        <v>568.33333333333337</v>
      </c>
      <c r="V46" s="87"/>
      <c r="W46" s="87"/>
      <c r="X46" s="87">
        <f>(U46+V46+W46)</f>
        <v>568.33333333333337</v>
      </c>
      <c r="Y46" s="85" t="s">
        <v>934</v>
      </c>
    </row>
    <row r="47" spans="1:25" s="4" customFormat="1">
      <c r="A47" s="7">
        <v>43</v>
      </c>
      <c r="B47" s="23" t="s">
        <v>440</v>
      </c>
      <c r="C47" s="55">
        <v>35616</v>
      </c>
      <c r="D47" s="39" t="s">
        <v>32</v>
      </c>
      <c r="E47" s="123">
        <v>565</v>
      </c>
      <c r="F47" s="123"/>
      <c r="G47" s="123">
        <v>568</v>
      </c>
      <c r="H47" s="124">
        <v>560</v>
      </c>
      <c r="I47" s="123">
        <v>562</v>
      </c>
      <c r="J47" s="125"/>
      <c r="K47" s="123"/>
      <c r="L47" s="123"/>
      <c r="M47" s="123"/>
      <c r="N47" s="123"/>
      <c r="O47" s="123">
        <v>565</v>
      </c>
      <c r="P47" s="123">
        <v>574</v>
      </c>
      <c r="Q47" s="43"/>
      <c r="R47" s="43"/>
      <c r="S47" s="92">
        <v>2834</v>
      </c>
      <c r="T47" s="92">
        <v>569.5</v>
      </c>
      <c r="U47" s="92">
        <f t="shared" si="1"/>
        <v>567.25</v>
      </c>
      <c r="V47" s="92"/>
      <c r="W47" s="92"/>
      <c r="X47" s="92">
        <f t="shared" ref="X47:X78" si="2">(U47+W47)</f>
        <v>567.25</v>
      </c>
      <c r="Y47" s="84" t="s">
        <v>934</v>
      </c>
    </row>
    <row r="48" spans="1:25">
      <c r="A48" s="8">
        <v>44</v>
      </c>
      <c r="B48" s="23" t="s">
        <v>519</v>
      </c>
      <c r="C48" s="55">
        <v>35968</v>
      </c>
      <c r="D48" s="39" t="s">
        <v>32</v>
      </c>
      <c r="E48" s="123">
        <v>564</v>
      </c>
      <c r="F48" s="123"/>
      <c r="G48" s="123">
        <v>564</v>
      </c>
      <c r="H48" s="123">
        <v>569</v>
      </c>
      <c r="I48" s="124">
        <v>561</v>
      </c>
      <c r="J48" s="125"/>
      <c r="K48" s="123"/>
      <c r="L48" s="123"/>
      <c r="M48" s="123"/>
      <c r="N48" s="123"/>
      <c r="O48" s="123">
        <v>567</v>
      </c>
      <c r="P48" s="123">
        <v>568</v>
      </c>
      <c r="Q48" s="43"/>
      <c r="R48" s="43"/>
      <c r="S48" s="92">
        <v>2832</v>
      </c>
      <c r="T48" s="92">
        <v>567.5</v>
      </c>
      <c r="U48" s="92">
        <f t="shared" si="1"/>
        <v>566.58333333333337</v>
      </c>
      <c r="V48" s="92"/>
      <c r="W48" s="92"/>
      <c r="X48" s="92">
        <f t="shared" si="2"/>
        <v>566.58333333333337</v>
      </c>
      <c r="Y48" s="84" t="s">
        <v>934</v>
      </c>
    </row>
    <row r="49" spans="1:25">
      <c r="A49" s="8">
        <v>45</v>
      </c>
      <c r="B49" s="3" t="s">
        <v>507</v>
      </c>
      <c r="C49" s="7" t="s">
        <v>508</v>
      </c>
      <c r="D49" s="7" t="s">
        <v>47</v>
      </c>
      <c r="E49" s="123">
        <v>565</v>
      </c>
      <c r="F49" s="123"/>
      <c r="G49" s="123">
        <v>559</v>
      </c>
      <c r="H49" s="123">
        <v>571</v>
      </c>
      <c r="I49" s="124">
        <v>553</v>
      </c>
      <c r="J49" s="124"/>
      <c r="K49" s="123"/>
      <c r="L49" s="123"/>
      <c r="M49" s="123"/>
      <c r="N49" s="123"/>
      <c r="O49" s="123">
        <v>568</v>
      </c>
      <c r="P49" s="123">
        <v>567</v>
      </c>
      <c r="Q49" s="43"/>
      <c r="R49" s="43"/>
      <c r="S49" s="92">
        <v>2830</v>
      </c>
      <c r="T49" s="92">
        <v>567.5</v>
      </c>
      <c r="U49" s="92">
        <f t="shared" si="1"/>
        <v>566.25</v>
      </c>
      <c r="V49" s="92"/>
      <c r="W49" s="92"/>
      <c r="X49" s="92">
        <f t="shared" si="2"/>
        <v>566.25</v>
      </c>
      <c r="Y49" s="84" t="s">
        <v>934</v>
      </c>
    </row>
    <row r="50" spans="1:25">
      <c r="A50" s="8">
        <v>46</v>
      </c>
      <c r="B50" s="23" t="s">
        <v>151</v>
      </c>
      <c r="C50" s="54">
        <v>35777</v>
      </c>
      <c r="D50" s="39" t="s">
        <v>47</v>
      </c>
      <c r="E50" s="124">
        <v>556</v>
      </c>
      <c r="F50" s="123"/>
      <c r="G50" s="123">
        <v>565</v>
      </c>
      <c r="H50" s="123">
        <v>564</v>
      </c>
      <c r="I50" s="123">
        <v>569</v>
      </c>
      <c r="J50" s="125"/>
      <c r="K50" s="123"/>
      <c r="L50" s="123"/>
      <c r="M50" s="123"/>
      <c r="N50" s="123"/>
      <c r="O50" s="123"/>
      <c r="P50" s="123"/>
      <c r="Q50" s="123">
        <v>560</v>
      </c>
      <c r="R50" s="123">
        <v>572</v>
      </c>
      <c r="S50" s="92">
        <v>2830</v>
      </c>
      <c r="T50" s="92">
        <v>566</v>
      </c>
      <c r="U50" s="92">
        <f t="shared" si="1"/>
        <v>566</v>
      </c>
      <c r="V50" s="92"/>
      <c r="W50" s="92"/>
      <c r="X50" s="92">
        <f t="shared" si="2"/>
        <v>566</v>
      </c>
      <c r="Y50" s="84" t="s">
        <v>934</v>
      </c>
    </row>
    <row r="51" spans="1:25" s="4" customFormat="1">
      <c r="A51" s="7">
        <v>47</v>
      </c>
      <c r="B51" s="78" t="s">
        <v>550</v>
      </c>
      <c r="C51" s="50" t="s">
        <v>551</v>
      </c>
      <c r="D51" s="50" t="s">
        <v>70</v>
      </c>
      <c r="E51" s="43">
        <v>559</v>
      </c>
      <c r="F51" s="123">
        <v>566</v>
      </c>
      <c r="G51" s="123">
        <v>566</v>
      </c>
      <c r="H51" s="124">
        <v>562</v>
      </c>
      <c r="I51" s="123">
        <v>568</v>
      </c>
      <c r="J51" s="125"/>
      <c r="K51" s="123"/>
      <c r="L51" s="123"/>
      <c r="M51" s="123"/>
      <c r="N51" s="123"/>
      <c r="O51" s="123"/>
      <c r="P51" s="123"/>
      <c r="Q51" s="123">
        <v>565</v>
      </c>
      <c r="R51" s="123">
        <v>564</v>
      </c>
      <c r="S51" s="92">
        <v>2829</v>
      </c>
      <c r="T51" s="92">
        <v>564.5</v>
      </c>
      <c r="U51" s="92">
        <f t="shared" si="1"/>
        <v>565.58333333333337</v>
      </c>
      <c r="V51" s="92"/>
      <c r="W51" s="92"/>
      <c r="X51" s="92">
        <f t="shared" si="2"/>
        <v>565.58333333333337</v>
      </c>
      <c r="Y51" s="84" t="s">
        <v>934</v>
      </c>
    </row>
    <row r="52" spans="1:25" s="4" customFormat="1">
      <c r="A52" s="7">
        <v>48</v>
      </c>
      <c r="B52" s="77" t="s">
        <v>680</v>
      </c>
      <c r="C52" s="51" t="s">
        <v>327</v>
      </c>
      <c r="D52" s="51" t="s">
        <v>486</v>
      </c>
      <c r="E52" s="120">
        <v>562</v>
      </c>
      <c r="F52" s="120"/>
      <c r="G52" s="120">
        <v>567</v>
      </c>
      <c r="H52" s="120">
        <v>567</v>
      </c>
      <c r="I52" s="121">
        <v>561</v>
      </c>
      <c r="J52" s="121"/>
      <c r="K52" s="120"/>
      <c r="L52" s="120"/>
      <c r="M52" s="120"/>
      <c r="N52" s="120"/>
      <c r="O52" s="120">
        <v>562</v>
      </c>
      <c r="P52" s="120">
        <v>568</v>
      </c>
      <c r="Q52" s="42"/>
      <c r="R52" s="42"/>
      <c r="S52" s="87">
        <v>2826</v>
      </c>
      <c r="T52" s="87">
        <v>565</v>
      </c>
      <c r="U52" s="87">
        <f t="shared" si="1"/>
        <v>565.16666666666663</v>
      </c>
      <c r="V52" s="87"/>
      <c r="W52" s="87"/>
      <c r="X52" s="87">
        <f t="shared" si="2"/>
        <v>565.16666666666663</v>
      </c>
      <c r="Y52" s="87" t="s">
        <v>934</v>
      </c>
    </row>
    <row r="53" spans="1:25">
      <c r="A53" s="8">
        <v>49</v>
      </c>
      <c r="B53" s="2" t="s">
        <v>480</v>
      </c>
      <c r="C53" s="60">
        <v>34405</v>
      </c>
      <c r="D53" s="8" t="s">
        <v>29</v>
      </c>
      <c r="E53" s="120">
        <v>559</v>
      </c>
      <c r="F53" s="120"/>
      <c r="G53" s="120">
        <v>565</v>
      </c>
      <c r="H53" s="120">
        <v>566</v>
      </c>
      <c r="I53" s="120">
        <v>565</v>
      </c>
      <c r="J53" s="122"/>
      <c r="K53" s="120"/>
      <c r="L53" s="120"/>
      <c r="M53" s="120"/>
      <c r="N53" s="120"/>
      <c r="O53" s="121">
        <v>557</v>
      </c>
      <c r="P53" s="120">
        <v>569</v>
      </c>
      <c r="Q53" s="42"/>
      <c r="R53" s="42"/>
      <c r="S53" s="87">
        <v>2824</v>
      </c>
      <c r="T53" s="87">
        <v>567</v>
      </c>
      <c r="U53" s="87">
        <f t="shared" si="1"/>
        <v>565.16666666666663</v>
      </c>
      <c r="V53" s="87"/>
      <c r="W53" s="87"/>
      <c r="X53" s="87">
        <f t="shared" si="2"/>
        <v>565.16666666666663</v>
      </c>
      <c r="Y53" s="85" t="s">
        <v>934</v>
      </c>
    </row>
    <row r="54" spans="1:25">
      <c r="A54" s="8">
        <v>50</v>
      </c>
      <c r="B54" s="18" t="s">
        <v>378</v>
      </c>
      <c r="C54" s="21" t="s">
        <v>484</v>
      </c>
      <c r="D54" s="21" t="s">
        <v>93</v>
      </c>
      <c r="E54" s="42">
        <v>568</v>
      </c>
      <c r="F54" s="120">
        <v>559</v>
      </c>
      <c r="G54" s="120">
        <v>570</v>
      </c>
      <c r="H54" s="120">
        <v>565</v>
      </c>
      <c r="I54" s="120">
        <v>565</v>
      </c>
      <c r="J54" s="122"/>
      <c r="K54" s="120"/>
      <c r="L54" s="120"/>
      <c r="M54" s="120"/>
      <c r="N54" s="120"/>
      <c r="O54" s="121">
        <v>558</v>
      </c>
      <c r="P54" s="120">
        <v>565</v>
      </c>
      <c r="Q54" s="42"/>
      <c r="R54" s="42"/>
      <c r="S54" s="87">
        <v>2824</v>
      </c>
      <c r="T54" s="87">
        <v>565</v>
      </c>
      <c r="U54" s="87">
        <f t="shared" si="1"/>
        <v>564.83333333333337</v>
      </c>
      <c r="V54" s="87"/>
      <c r="W54" s="87"/>
      <c r="X54" s="87">
        <f t="shared" si="2"/>
        <v>564.83333333333337</v>
      </c>
      <c r="Y54" s="85" t="s">
        <v>934</v>
      </c>
    </row>
    <row r="55" spans="1:25">
      <c r="A55" s="8">
        <v>51</v>
      </c>
      <c r="B55" s="23" t="s">
        <v>441</v>
      </c>
      <c r="C55" s="55">
        <v>34709</v>
      </c>
      <c r="D55" s="39" t="s">
        <v>76</v>
      </c>
      <c r="E55" s="123">
        <v>557</v>
      </c>
      <c r="F55" s="123"/>
      <c r="G55" s="123">
        <v>561</v>
      </c>
      <c r="H55" s="124">
        <v>557</v>
      </c>
      <c r="I55" s="123">
        <v>568</v>
      </c>
      <c r="J55" s="125"/>
      <c r="K55" s="123"/>
      <c r="L55" s="123"/>
      <c r="M55" s="123"/>
      <c r="N55" s="123"/>
      <c r="O55" s="123">
        <v>572</v>
      </c>
      <c r="P55" s="123">
        <v>563</v>
      </c>
      <c r="Q55" s="43"/>
      <c r="R55" s="43"/>
      <c r="S55" s="92">
        <v>2821</v>
      </c>
      <c r="T55" s="92">
        <v>567.5</v>
      </c>
      <c r="U55" s="92">
        <f t="shared" si="1"/>
        <v>564.75</v>
      </c>
      <c r="V55" s="92"/>
      <c r="W55" s="92"/>
      <c r="X55" s="92">
        <f t="shared" si="2"/>
        <v>564.75</v>
      </c>
      <c r="Y55" s="84" t="s">
        <v>934</v>
      </c>
    </row>
    <row r="56" spans="1:25">
      <c r="A56" s="8">
        <v>52</v>
      </c>
      <c r="B56" s="2" t="s">
        <v>805</v>
      </c>
      <c r="C56" s="8" t="s">
        <v>1046</v>
      </c>
      <c r="D56" s="8" t="s">
        <v>596</v>
      </c>
      <c r="E56" s="42">
        <v>566</v>
      </c>
      <c r="F56" s="121">
        <v>569</v>
      </c>
      <c r="G56" s="120">
        <v>570</v>
      </c>
      <c r="H56" s="120">
        <v>562</v>
      </c>
      <c r="I56" s="120">
        <v>564</v>
      </c>
      <c r="J56" s="122"/>
      <c r="K56" s="120"/>
      <c r="L56" s="120"/>
      <c r="M56" s="120"/>
      <c r="N56" s="120"/>
      <c r="O56" s="120">
        <v>561</v>
      </c>
      <c r="P56" s="120">
        <v>564</v>
      </c>
      <c r="Q56" s="42"/>
      <c r="R56" s="42"/>
      <c r="S56" s="87">
        <v>2821</v>
      </c>
      <c r="T56" s="87">
        <v>562.5</v>
      </c>
      <c r="U56" s="87">
        <f t="shared" si="1"/>
        <v>563.91666666666663</v>
      </c>
      <c r="V56" s="87"/>
      <c r="W56" s="87"/>
      <c r="X56" s="87">
        <f t="shared" si="2"/>
        <v>563.91666666666663</v>
      </c>
      <c r="Y56" s="85" t="s">
        <v>934</v>
      </c>
    </row>
    <row r="57" spans="1:25" s="4" customFormat="1">
      <c r="A57" s="7">
        <v>53</v>
      </c>
      <c r="B57" s="3" t="s">
        <v>1025</v>
      </c>
      <c r="C57" s="7" t="s">
        <v>531</v>
      </c>
      <c r="D57" s="7" t="s">
        <v>428</v>
      </c>
      <c r="E57" s="123">
        <v>560</v>
      </c>
      <c r="F57" s="123"/>
      <c r="G57" s="124">
        <v>547</v>
      </c>
      <c r="H57" s="123">
        <v>560</v>
      </c>
      <c r="I57" s="123">
        <v>567</v>
      </c>
      <c r="J57" s="125"/>
      <c r="K57" s="123"/>
      <c r="L57" s="123"/>
      <c r="M57" s="123"/>
      <c r="N57" s="123"/>
      <c r="O57" s="123">
        <v>558</v>
      </c>
      <c r="P57" s="123">
        <v>573</v>
      </c>
      <c r="Q57" s="43"/>
      <c r="R57" s="43"/>
      <c r="S57" s="92">
        <v>2818</v>
      </c>
      <c r="T57" s="92">
        <v>565.5</v>
      </c>
      <c r="U57" s="92">
        <f t="shared" si="1"/>
        <v>563.91666666666663</v>
      </c>
      <c r="V57" s="92"/>
      <c r="W57" s="92"/>
      <c r="X57" s="92">
        <f t="shared" si="2"/>
        <v>563.91666666666663</v>
      </c>
      <c r="Y57" s="84" t="s">
        <v>934</v>
      </c>
    </row>
    <row r="58" spans="1:25" s="4" customFormat="1">
      <c r="A58" s="7">
        <v>54</v>
      </c>
      <c r="B58" s="2" t="s">
        <v>485</v>
      </c>
      <c r="C58" s="60">
        <v>31390</v>
      </c>
      <c r="D58" s="8" t="s">
        <v>72</v>
      </c>
      <c r="E58" s="120">
        <v>571</v>
      </c>
      <c r="F58" s="120"/>
      <c r="G58" s="120">
        <v>568</v>
      </c>
      <c r="H58" s="120">
        <v>562</v>
      </c>
      <c r="I58" s="120">
        <v>571</v>
      </c>
      <c r="J58" s="122"/>
      <c r="K58" s="120"/>
      <c r="L58" s="120"/>
      <c r="M58" s="120"/>
      <c r="N58" s="120"/>
      <c r="O58" s="121">
        <v>548</v>
      </c>
      <c r="P58" s="120">
        <v>550</v>
      </c>
      <c r="Q58" s="42"/>
      <c r="R58" s="42"/>
      <c r="S58" s="87">
        <v>2822</v>
      </c>
      <c r="T58" s="87">
        <v>560.5</v>
      </c>
      <c r="U58" s="87">
        <f t="shared" si="1"/>
        <v>563.75</v>
      </c>
      <c r="V58" s="87"/>
      <c r="W58" s="87"/>
      <c r="X58" s="87">
        <f t="shared" si="2"/>
        <v>563.75</v>
      </c>
      <c r="Y58" s="85" t="s">
        <v>934</v>
      </c>
    </row>
    <row r="59" spans="1:25">
      <c r="A59" s="8">
        <v>55</v>
      </c>
      <c r="B59" s="18" t="s">
        <v>152</v>
      </c>
      <c r="C59" s="53">
        <v>34054</v>
      </c>
      <c r="D59" s="21" t="s">
        <v>40</v>
      </c>
      <c r="E59" s="120">
        <v>569</v>
      </c>
      <c r="F59" s="120"/>
      <c r="G59" s="120"/>
      <c r="H59" s="120"/>
      <c r="I59" s="120"/>
      <c r="J59" s="122"/>
      <c r="K59" s="120">
        <v>565</v>
      </c>
      <c r="L59" s="120">
        <v>558</v>
      </c>
      <c r="M59" s="120"/>
      <c r="N59" s="120"/>
      <c r="O59" s="120">
        <v>558</v>
      </c>
      <c r="P59" s="120">
        <v>565</v>
      </c>
      <c r="Q59" s="42"/>
      <c r="R59" s="42"/>
      <c r="S59" s="87">
        <v>2815</v>
      </c>
      <c r="T59" s="87">
        <v>561.5</v>
      </c>
      <c r="U59" s="92">
        <f t="shared" si="1"/>
        <v>562.75</v>
      </c>
      <c r="V59" s="92"/>
      <c r="W59" s="92"/>
      <c r="X59" s="92">
        <f t="shared" si="2"/>
        <v>562.75</v>
      </c>
      <c r="Y59" s="84" t="s">
        <v>934</v>
      </c>
    </row>
    <row r="60" spans="1:25" s="4" customFormat="1">
      <c r="A60" s="7">
        <v>56</v>
      </c>
      <c r="B60" s="18" t="s">
        <v>143</v>
      </c>
      <c r="C60" s="59">
        <v>34418</v>
      </c>
      <c r="D60" s="21" t="s">
        <v>76</v>
      </c>
      <c r="E60" s="120">
        <v>564</v>
      </c>
      <c r="F60" s="120"/>
      <c r="G60" s="120">
        <v>561</v>
      </c>
      <c r="H60" s="121">
        <v>556</v>
      </c>
      <c r="I60" s="120">
        <v>570</v>
      </c>
      <c r="J60" s="122"/>
      <c r="K60" s="120"/>
      <c r="L60" s="120"/>
      <c r="M60" s="120"/>
      <c r="N60" s="120"/>
      <c r="O60" s="120">
        <v>561</v>
      </c>
      <c r="P60" s="120">
        <v>560</v>
      </c>
      <c r="Q60" s="42"/>
      <c r="R60" s="42"/>
      <c r="S60" s="87">
        <v>2816</v>
      </c>
      <c r="T60" s="87">
        <v>560.5</v>
      </c>
      <c r="U60" s="92">
        <f t="shared" si="1"/>
        <v>562.75</v>
      </c>
      <c r="V60" s="92"/>
      <c r="W60" s="92"/>
      <c r="X60" s="92">
        <f t="shared" si="2"/>
        <v>562.75</v>
      </c>
      <c r="Y60" s="84" t="s">
        <v>934</v>
      </c>
    </row>
    <row r="61" spans="1:25" s="4" customFormat="1">
      <c r="A61" s="7">
        <v>57</v>
      </c>
      <c r="B61" s="23" t="s">
        <v>443</v>
      </c>
      <c r="C61" s="55">
        <v>36040</v>
      </c>
      <c r="D61" s="39" t="s">
        <v>76</v>
      </c>
      <c r="E61" s="124">
        <v>554</v>
      </c>
      <c r="F61" s="123"/>
      <c r="G61" s="123">
        <v>557</v>
      </c>
      <c r="H61" s="123">
        <v>569</v>
      </c>
      <c r="I61" s="123">
        <v>568</v>
      </c>
      <c r="J61" s="125"/>
      <c r="K61" s="123"/>
      <c r="L61" s="123"/>
      <c r="M61" s="123"/>
      <c r="N61" s="123"/>
      <c r="O61" s="123"/>
      <c r="P61" s="123"/>
      <c r="Q61" s="123">
        <v>557</v>
      </c>
      <c r="R61" s="123">
        <v>563</v>
      </c>
      <c r="S61" s="92">
        <v>2814</v>
      </c>
      <c r="T61" s="92">
        <v>560</v>
      </c>
      <c r="U61" s="92">
        <f t="shared" si="1"/>
        <v>562.33333333333337</v>
      </c>
      <c r="V61" s="92"/>
      <c r="W61" s="92"/>
      <c r="X61" s="92">
        <f t="shared" si="2"/>
        <v>562.33333333333337</v>
      </c>
      <c r="Y61" s="84" t="s">
        <v>934</v>
      </c>
    </row>
    <row r="62" spans="1:25">
      <c r="A62" s="8">
        <v>58</v>
      </c>
      <c r="B62" s="3" t="s">
        <v>913</v>
      </c>
      <c r="C62" s="7" t="s">
        <v>1027</v>
      </c>
      <c r="D62" s="7" t="s">
        <v>29</v>
      </c>
      <c r="E62" s="124">
        <v>550</v>
      </c>
      <c r="F62" s="123"/>
      <c r="G62" s="123" t="s">
        <v>879</v>
      </c>
      <c r="H62" s="123">
        <v>563</v>
      </c>
      <c r="I62" s="123">
        <v>556</v>
      </c>
      <c r="J62" s="125"/>
      <c r="K62" s="123"/>
      <c r="L62" s="123"/>
      <c r="M62" s="123"/>
      <c r="N62" s="123"/>
      <c r="O62" s="123">
        <v>559</v>
      </c>
      <c r="P62" s="123">
        <v>558</v>
      </c>
      <c r="Q62" s="43"/>
      <c r="R62" s="43"/>
      <c r="S62" s="92">
        <v>2813</v>
      </c>
      <c r="T62" s="92">
        <v>558.5</v>
      </c>
      <c r="U62" s="92">
        <f t="shared" si="1"/>
        <v>561.91666666666663</v>
      </c>
      <c r="V62" s="92"/>
      <c r="W62" s="92"/>
      <c r="X62" s="92">
        <f t="shared" si="2"/>
        <v>561.91666666666663</v>
      </c>
      <c r="Y62" s="84" t="s">
        <v>934</v>
      </c>
    </row>
    <row r="63" spans="1:25" s="4" customFormat="1">
      <c r="A63" s="7">
        <v>59</v>
      </c>
      <c r="B63" s="23" t="s">
        <v>493</v>
      </c>
      <c r="C63" s="55">
        <v>35965</v>
      </c>
      <c r="D63" s="39" t="s">
        <v>73</v>
      </c>
      <c r="E63" s="123">
        <v>563</v>
      </c>
      <c r="F63" s="123"/>
      <c r="G63" s="123">
        <v>557</v>
      </c>
      <c r="H63" s="123">
        <v>564</v>
      </c>
      <c r="I63" s="123">
        <v>565</v>
      </c>
      <c r="J63" s="125"/>
      <c r="K63" s="123"/>
      <c r="L63" s="123"/>
      <c r="M63" s="123"/>
      <c r="N63" s="123"/>
      <c r="O63" s="124">
        <v>550</v>
      </c>
      <c r="P63" s="123">
        <v>559</v>
      </c>
      <c r="Q63" s="43"/>
      <c r="R63" s="43"/>
      <c r="S63" s="92">
        <v>2808</v>
      </c>
      <c r="T63" s="92">
        <v>562</v>
      </c>
      <c r="U63" s="92">
        <f t="shared" si="1"/>
        <v>561.66666666666663</v>
      </c>
      <c r="V63" s="92"/>
      <c r="W63" s="92"/>
      <c r="X63" s="92">
        <f t="shared" si="2"/>
        <v>561.66666666666663</v>
      </c>
      <c r="Y63" s="84" t="s">
        <v>934</v>
      </c>
    </row>
    <row r="64" spans="1:25">
      <c r="A64" s="8">
        <v>60</v>
      </c>
      <c r="B64" s="2" t="s">
        <v>481</v>
      </c>
      <c r="C64" s="60">
        <v>33698</v>
      </c>
      <c r="D64" s="8" t="s">
        <v>428</v>
      </c>
      <c r="E64" s="42">
        <v>554</v>
      </c>
      <c r="F64" s="42"/>
      <c r="G64" s="42">
        <v>572</v>
      </c>
      <c r="H64" s="121">
        <v>554</v>
      </c>
      <c r="I64" s="120">
        <v>561</v>
      </c>
      <c r="J64" s="122"/>
      <c r="K64" s="120">
        <v>560</v>
      </c>
      <c r="L64" s="120">
        <v>560</v>
      </c>
      <c r="M64" s="120"/>
      <c r="N64" s="120"/>
      <c r="O64" s="120">
        <v>563</v>
      </c>
      <c r="P64" s="120">
        <v>563</v>
      </c>
      <c r="Q64" s="42"/>
      <c r="R64" s="42"/>
      <c r="S64" s="87">
        <v>2807</v>
      </c>
      <c r="T64" s="87">
        <v>563</v>
      </c>
      <c r="U64" s="87">
        <f t="shared" si="1"/>
        <v>561.66666666666663</v>
      </c>
      <c r="V64" s="87"/>
      <c r="W64" s="87"/>
      <c r="X64" s="87">
        <f t="shared" si="2"/>
        <v>561.66666666666663</v>
      </c>
      <c r="Y64" s="85" t="s">
        <v>934</v>
      </c>
    </row>
    <row r="65" spans="1:25" s="4" customFormat="1">
      <c r="A65" s="7">
        <v>61</v>
      </c>
      <c r="B65" s="18" t="s">
        <v>376</v>
      </c>
      <c r="C65" s="21" t="s">
        <v>407</v>
      </c>
      <c r="D65" s="21" t="s">
        <v>76</v>
      </c>
      <c r="E65" s="120">
        <v>565</v>
      </c>
      <c r="F65" s="120"/>
      <c r="G65" s="120"/>
      <c r="H65" s="120">
        <v>563</v>
      </c>
      <c r="I65" s="120">
        <v>562</v>
      </c>
      <c r="J65" s="122"/>
      <c r="K65" s="120"/>
      <c r="L65" s="120"/>
      <c r="M65" s="120"/>
      <c r="N65" s="120"/>
      <c r="O65" s="120">
        <v>558</v>
      </c>
      <c r="P65" s="120">
        <v>561</v>
      </c>
      <c r="Q65" s="42"/>
      <c r="R65" s="42"/>
      <c r="S65" s="87">
        <v>2809</v>
      </c>
      <c r="T65" s="87">
        <v>559.5</v>
      </c>
      <c r="U65" s="92">
        <f t="shared" si="1"/>
        <v>561.41666666666663</v>
      </c>
      <c r="V65" s="92"/>
      <c r="W65" s="92"/>
      <c r="X65" s="92">
        <f t="shared" si="2"/>
        <v>561.41666666666663</v>
      </c>
      <c r="Y65" s="84" t="s">
        <v>934</v>
      </c>
    </row>
    <row r="66" spans="1:25">
      <c r="A66" s="8">
        <v>62</v>
      </c>
      <c r="B66" s="78" t="s">
        <v>692</v>
      </c>
      <c r="C66" s="50" t="s">
        <v>638</v>
      </c>
      <c r="D66" s="50" t="s">
        <v>76</v>
      </c>
      <c r="E66" s="123">
        <v>560</v>
      </c>
      <c r="F66" s="123"/>
      <c r="G66" s="123">
        <v>562</v>
      </c>
      <c r="H66" s="123">
        <v>563</v>
      </c>
      <c r="I66" s="123">
        <v>565</v>
      </c>
      <c r="J66" s="125"/>
      <c r="K66" s="123"/>
      <c r="L66" s="123"/>
      <c r="M66" s="123"/>
      <c r="N66" s="123"/>
      <c r="O66" s="124">
        <v>553</v>
      </c>
      <c r="P66" s="123">
        <v>557</v>
      </c>
      <c r="Q66" s="43"/>
      <c r="R66" s="43"/>
      <c r="S66" s="92">
        <v>2807</v>
      </c>
      <c r="T66" s="92">
        <v>561</v>
      </c>
      <c r="U66" s="92">
        <f t="shared" si="1"/>
        <v>561.33333333333337</v>
      </c>
      <c r="V66" s="92"/>
      <c r="W66" s="92"/>
      <c r="X66" s="92">
        <f t="shared" si="2"/>
        <v>561.33333333333337</v>
      </c>
      <c r="Y66" s="84" t="s">
        <v>934</v>
      </c>
    </row>
    <row r="67" spans="1:25" s="4" customFormat="1">
      <c r="A67" s="7">
        <v>63</v>
      </c>
      <c r="B67" s="3" t="s">
        <v>532</v>
      </c>
      <c r="C67" s="7" t="s">
        <v>479</v>
      </c>
      <c r="D67" s="7" t="s">
        <v>428</v>
      </c>
      <c r="E67" s="123">
        <v>565</v>
      </c>
      <c r="F67" s="123"/>
      <c r="G67" s="123">
        <v>563</v>
      </c>
      <c r="H67" s="123">
        <v>563</v>
      </c>
      <c r="I67" s="123">
        <v>559</v>
      </c>
      <c r="J67" s="125"/>
      <c r="K67" s="123"/>
      <c r="L67" s="123"/>
      <c r="M67" s="123"/>
      <c r="N67" s="123"/>
      <c r="O67" s="124">
        <v>554</v>
      </c>
      <c r="P67" s="123">
        <v>558</v>
      </c>
      <c r="Q67" s="43"/>
      <c r="R67" s="43"/>
      <c r="S67" s="92">
        <v>2808</v>
      </c>
      <c r="T67" s="92">
        <v>558.5</v>
      </c>
      <c r="U67" s="92">
        <f t="shared" si="1"/>
        <v>561.08333333333337</v>
      </c>
      <c r="V67" s="92"/>
      <c r="W67" s="92"/>
      <c r="X67" s="92">
        <f t="shared" si="2"/>
        <v>561.08333333333337</v>
      </c>
      <c r="Y67" s="84" t="s">
        <v>934</v>
      </c>
    </row>
    <row r="68" spans="1:25" s="4" customFormat="1">
      <c r="A68" s="7">
        <v>64</v>
      </c>
      <c r="B68" s="78" t="s">
        <v>689</v>
      </c>
      <c r="C68" s="50" t="s">
        <v>787</v>
      </c>
      <c r="D68" s="50" t="s">
        <v>486</v>
      </c>
      <c r="E68" s="123">
        <v>550</v>
      </c>
      <c r="F68" s="123"/>
      <c r="G68" s="123">
        <v>548</v>
      </c>
      <c r="H68" s="123">
        <v>558</v>
      </c>
      <c r="I68" s="124">
        <v>546</v>
      </c>
      <c r="J68" s="125"/>
      <c r="K68" s="123"/>
      <c r="L68" s="123"/>
      <c r="M68" s="123"/>
      <c r="N68" s="123"/>
      <c r="O68" s="123">
        <v>566</v>
      </c>
      <c r="P68" s="123">
        <v>573</v>
      </c>
      <c r="Q68" s="43"/>
      <c r="R68" s="43"/>
      <c r="S68" s="92">
        <v>2795</v>
      </c>
      <c r="T68" s="92">
        <v>569.5</v>
      </c>
      <c r="U68" s="92">
        <f t="shared" si="1"/>
        <v>560.75</v>
      </c>
      <c r="V68" s="92"/>
      <c r="W68" s="92"/>
      <c r="X68" s="92">
        <f t="shared" si="2"/>
        <v>560.75</v>
      </c>
      <c r="Y68" s="84" t="s">
        <v>934</v>
      </c>
    </row>
    <row r="69" spans="1:25" s="4" customFormat="1">
      <c r="A69" s="7">
        <v>65</v>
      </c>
      <c r="B69" s="78" t="s">
        <v>686</v>
      </c>
      <c r="C69" s="50" t="s">
        <v>785</v>
      </c>
      <c r="D69" s="50" t="s">
        <v>428</v>
      </c>
      <c r="E69" s="123">
        <v>556</v>
      </c>
      <c r="F69" s="123"/>
      <c r="G69" s="123">
        <v>564</v>
      </c>
      <c r="H69" s="123">
        <v>563</v>
      </c>
      <c r="I69" s="123">
        <v>562</v>
      </c>
      <c r="J69" s="125"/>
      <c r="K69" s="123"/>
      <c r="L69" s="123"/>
      <c r="M69" s="123"/>
      <c r="N69" s="123"/>
      <c r="O69" s="123">
        <v>557</v>
      </c>
      <c r="P69" s="124">
        <v>552</v>
      </c>
      <c r="Q69" s="43"/>
      <c r="R69" s="43"/>
      <c r="S69" s="92">
        <v>2802</v>
      </c>
      <c r="T69" s="92">
        <v>559.5</v>
      </c>
      <c r="U69" s="92">
        <f t="shared" ref="U69:U96" si="3">(S69+T69)/6</f>
        <v>560.25</v>
      </c>
      <c r="V69" s="92"/>
      <c r="W69" s="92"/>
      <c r="X69" s="92">
        <f t="shared" si="2"/>
        <v>560.25</v>
      </c>
      <c r="Y69" s="84" t="s">
        <v>934</v>
      </c>
    </row>
    <row r="70" spans="1:25" s="4" customFormat="1">
      <c r="A70" s="7">
        <v>66</v>
      </c>
      <c r="B70" s="78" t="s">
        <v>681</v>
      </c>
      <c r="C70" s="50" t="s">
        <v>754</v>
      </c>
      <c r="D70" s="50" t="s">
        <v>73</v>
      </c>
      <c r="E70" s="123">
        <v>557</v>
      </c>
      <c r="F70" s="123"/>
      <c r="G70" s="123">
        <v>560</v>
      </c>
      <c r="H70" s="123">
        <v>559</v>
      </c>
      <c r="I70" s="123">
        <v>563</v>
      </c>
      <c r="J70" s="125"/>
      <c r="K70" s="123"/>
      <c r="L70" s="123"/>
      <c r="M70" s="123"/>
      <c r="N70" s="123"/>
      <c r="O70" s="124">
        <v>553</v>
      </c>
      <c r="P70" s="123">
        <v>560</v>
      </c>
      <c r="Q70" s="43"/>
      <c r="R70" s="43"/>
      <c r="S70" s="92">
        <v>2799</v>
      </c>
      <c r="T70" s="92">
        <v>561.5</v>
      </c>
      <c r="U70" s="92">
        <f t="shared" si="3"/>
        <v>560.08333333333337</v>
      </c>
      <c r="V70" s="92"/>
      <c r="W70" s="92"/>
      <c r="X70" s="92">
        <f t="shared" si="2"/>
        <v>560.08333333333337</v>
      </c>
      <c r="Y70" s="84" t="s">
        <v>934</v>
      </c>
    </row>
    <row r="71" spans="1:25" s="4" customFormat="1">
      <c r="A71" s="7">
        <v>67</v>
      </c>
      <c r="B71" s="23" t="s">
        <v>436</v>
      </c>
      <c r="C71" s="55">
        <v>35404</v>
      </c>
      <c r="D71" s="39" t="s">
        <v>68</v>
      </c>
      <c r="E71" s="123">
        <v>563</v>
      </c>
      <c r="F71" s="123"/>
      <c r="G71" s="123">
        <v>558</v>
      </c>
      <c r="H71" s="124">
        <v>555</v>
      </c>
      <c r="I71" s="123">
        <v>558</v>
      </c>
      <c r="J71" s="125"/>
      <c r="K71" s="123"/>
      <c r="L71" s="123"/>
      <c r="M71" s="123"/>
      <c r="N71" s="123"/>
      <c r="O71" s="123"/>
      <c r="P71" s="123"/>
      <c r="Q71" s="123">
        <v>563</v>
      </c>
      <c r="R71" s="123">
        <v>557</v>
      </c>
      <c r="S71" s="92">
        <v>2799</v>
      </c>
      <c r="T71" s="92">
        <v>560</v>
      </c>
      <c r="U71" s="92">
        <f t="shared" si="3"/>
        <v>559.83333333333337</v>
      </c>
      <c r="V71" s="92"/>
      <c r="W71" s="92"/>
      <c r="X71" s="92">
        <f t="shared" si="2"/>
        <v>559.83333333333337</v>
      </c>
      <c r="Y71" s="84" t="s">
        <v>934</v>
      </c>
    </row>
    <row r="72" spans="1:25">
      <c r="A72" s="8">
        <v>68</v>
      </c>
      <c r="B72" s="78" t="s">
        <v>687</v>
      </c>
      <c r="C72" s="50" t="s">
        <v>784</v>
      </c>
      <c r="D72" s="50" t="s">
        <v>47</v>
      </c>
      <c r="E72" s="123">
        <v>562</v>
      </c>
      <c r="F72" s="123"/>
      <c r="G72" s="123">
        <v>560</v>
      </c>
      <c r="H72" s="123">
        <v>555</v>
      </c>
      <c r="I72" s="123">
        <v>555</v>
      </c>
      <c r="J72" s="125"/>
      <c r="K72" s="123"/>
      <c r="L72" s="123"/>
      <c r="M72" s="123"/>
      <c r="N72" s="123"/>
      <c r="O72" s="123">
        <v>562</v>
      </c>
      <c r="P72" s="124">
        <v>547</v>
      </c>
      <c r="Q72" s="43"/>
      <c r="R72" s="43"/>
      <c r="S72" s="92">
        <v>2794</v>
      </c>
      <c r="T72" s="92">
        <v>558.5</v>
      </c>
      <c r="U72" s="92">
        <f t="shared" si="3"/>
        <v>558.75</v>
      </c>
      <c r="V72" s="92"/>
      <c r="W72" s="92"/>
      <c r="X72" s="92">
        <f t="shared" si="2"/>
        <v>558.75</v>
      </c>
      <c r="Y72" s="84" t="s">
        <v>934</v>
      </c>
    </row>
    <row r="73" spans="1:25">
      <c r="A73" s="8">
        <v>69</v>
      </c>
      <c r="B73" s="3" t="s">
        <v>851</v>
      </c>
      <c r="C73" s="7" t="s">
        <v>789</v>
      </c>
      <c r="D73" s="7" t="s">
        <v>486</v>
      </c>
      <c r="E73" s="124">
        <v>554</v>
      </c>
      <c r="F73" s="123"/>
      <c r="G73" s="123">
        <v>557</v>
      </c>
      <c r="H73" s="123">
        <v>559</v>
      </c>
      <c r="I73" s="123">
        <v>564</v>
      </c>
      <c r="J73" s="125"/>
      <c r="K73" s="123"/>
      <c r="L73" s="123"/>
      <c r="M73" s="123"/>
      <c r="N73" s="123"/>
      <c r="O73" s="123">
        <v>559</v>
      </c>
      <c r="P73" s="123">
        <v>555</v>
      </c>
      <c r="Q73" s="43"/>
      <c r="R73" s="43"/>
      <c r="S73" s="92">
        <v>2794</v>
      </c>
      <c r="T73" s="92">
        <v>557</v>
      </c>
      <c r="U73" s="92">
        <f t="shared" si="3"/>
        <v>558.5</v>
      </c>
      <c r="V73" s="92"/>
      <c r="W73" s="92"/>
      <c r="X73" s="92">
        <f t="shared" si="2"/>
        <v>558.5</v>
      </c>
      <c r="Y73" s="84" t="s">
        <v>934</v>
      </c>
    </row>
    <row r="74" spans="1:25">
      <c r="A74" s="8">
        <v>70</v>
      </c>
      <c r="B74" s="23" t="s">
        <v>447</v>
      </c>
      <c r="C74" s="55">
        <v>35999</v>
      </c>
      <c r="D74" s="39" t="s">
        <v>73</v>
      </c>
      <c r="E74" s="123">
        <v>555</v>
      </c>
      <c r="F74" s="123"/>
      <c r="G74" s="123">
        <v>566</v>
      </c>
      <c r="H74" s="123">
        <v>560</v>
      </c>
      <c r="I74" s="123">
        <v>557</v>
      </c>
      <c r="J74" s="125"/>
      <c r="K74" s="123"/>
      <c r="L74" s="123"/>
      <c r="M74" s="123"/>
      <c r="N74" s="123"/>
      <c r="O74" s="124">
        <v>552</v>
      </c>
      <c r="P74" s="123">
        <v>556</v>
      </c>
      <c r="Q74" s="43"/>
      <c r="R74" s="43"/>
      <c r="S74" s="92">
        <v>2794</v>
      </c>
      <c r="T74" s="92">
        <v>556.5</v>
      </c>
      <c r="U74" s="92">
        <f t="shared" si="3"/>
        <v>558.41666666666663</v>
      </c>
      <c r="V74" s="92"/>
      <c r="W74" s="92"/>
      <c r="X74" s="92">
        <f t="shared" si="2"/>
        <v>558.41666666666663</v>
      </c>
      <c r="Y74" s="84" t="s">
        <v>934</v>
      </c>
    </row>
    <row r="75" spans="1:25" s="4" customFormat="1">
      <c r="A75" s="7">
        <v>71</v>
      </c>
      <c r="B75" s="3" t="s">
        <v>533</v>
      </c>
      <c r="C75" s="7" t="s">
        <v>534</v>
      </c>
      <c r="D75" s="7" t="s">
        <v>112</v>
      </c>
      <c r="E75" s="123">
        <v>552</v>
      </c>
      <c r="F75" s="123"/>
      <c r="G75" s="123">
        <v>552</v>
      </c>
      <c r="H75" s="123">
        <v>556</v>
      </c>
      <c r="I75" s="123">
        <v>569</v>
      </c>
      <c r="J75" s="125"/>
      <c r="K75" s="123"/>
      <c r="L75" s="123"/>
      <c r="M75" s="123"/>
      <c r="N75" s="123"/>
      <c r="O75" s="124">
        <v>549</v>
      </c>
      <c r="P75" s="123">
        <v>557</v>
      </c>
      <c r="Q75" s="43"/>
      <c r="R75" s="43"/>
      <c r="S75" s="92">
        <v>2786</v>
      </c>
      <c r="T75" s="92">
        <v>563</v>
      </c>
      <c r="U75" s="92">
        <f t="shared" si="3"/>
        <v>558.16666666666663</v>
      </c>
      <c r="V75" s="92"/>
      <c r="W75" s="92"/>
      <c r="X75" s="92">
        <f t="shared" si="2"/>
        <v>558.16666666666663</v>
      </c>
      <c r="Y75" s="84" t="s">
        <v>934</v>
      </c>
    </row>
    <row r="76" spans="1:25" s="4" customFormat="1">
      <c r="A76" s="7">
        <v>72</v>
      </c>
      <c r="B76" s="23" t="s">
        <v>683</v>
      </c>
      <c r="C76" s="39" t="s">
        <v>525</v>
      </c>
      <c r="D76" s="39" t="s">
        <v>29</v>
      </c>
      <c r="E76" s="123">
        <v>553</v>
      </c>
      <c r="F76" s="123"/>
      <c r="G76" s="123">
        <v>563</v>
      </c>
      <c r="H76" s="123">
        <v>557</v>
      </c>
      <c r="I76" s="124">
        <v>552</v>
      </c>
      <c r="J76" s="124"/>
      <c r="K76" s="123"/>
      <c r="L76" s="123"/>
      <c r="M76" s="123"/>
      <c r="N76" s="123"/>
      <c r="O76" s="123">
        <v>553</v>
      </c>
      <c r="P76" s="123">
        <v>561</v>
      </c>
      <c r="Q76" s="43"/>
      <c r="R76" s="43"/>
      <c r="S76" s="92">
        <v>2787</v>
      </c>
      <c r="T76" s="92">
        <v>557</v>
      </c>
      <c r="U76" s="92">
        <f t="shared" si="3"/>
        <v>557.33333333333337</v>
      </c>
      <c r="V76" s="92"/>
      <c r="W76" s="92"/>
      <c r="X76" s="92">
        <f t="shared" si="2"/>
        <v>557.33333333333337</v>
      </c>
      <c r="Y76" s="92" t="s">
        <v>934</v>
      </c>
    </row>
    <row r="77" spans="1:25" s="4" customFormat="1">
      <c r="A77" s="7">
        <v>73</v>
      </c>
      <c r="B77" s="23" t="s">
        <v>444</v>
      </c>
      <c r="C77" s="39" t="s">
        <v>518</v>
      </c>
      <c r="D77" s="39" t="s">
        <v>47</v>
      </c>
      <c r="E77" s="123">
        <v>549</v>
      </c>
      <c r="F77" s="123"/>
      <c r="G77" s="123">
        <v>560</v>
      </c>
      <c r="H77" s="124" t="s">
        <v>719</v>
      </c>
      <c r="I77" s="123">
        <v>555</v>
      </c>
      <c r="J77" s="125"/>
      <c r="K77" s="123"/>
      <c r="L77" s="123"/>
      <c r="M77" s="123"/>
      <c r="N77" s="123"/>
      <c r="O77" s="123">
        <v>559</v>
      </c>
      <c r="P77" s="123">
        <v>561</v>
      </c>
      <c r="Q77" s="43"/>
      <c r="R77" s="43"/>
      <c r="S77" s="92">
        <v>2784</v>
      </c>
      <c r="T77" s="92">
        <v>560</v>
      </c>
      <c r="U77" s="92">
        <f t="shared" si="3"/>
        <v>557.33333333333337</v>
      </c>
      <c r="V77" s="92"/>
      <c r="W77" s="92"/>
      <c r="X77" s="92">
        <f t="shared" si="2"/>
        <v>557.33333333333337</v>
      </c>
      <c r="Y77" s="84" t="s">
        <v>934</v>
      </c>
    </row>
    <row r="78" spans="1:25" s="4" customFormat="1">
      <c r="A78" s="7">
        <v>74</v>
      </c>
      <c r="B78" s="18" t="s">
        <v>176</v>
      </c>
      <c r="C78" s="59">
        <v>34014</v>
      </c>
      <c r="D78" s="21" t="s">
        <v>73</v>
      </c>
      <c r="E78" s="121">
        <v>550</v>
      </c>
      <c r="F78" s="120"/>
      <c r="G78" s="120">
        <v>558</v>
      </c>
      <c r="H78" s="120">
        <v>560</v>
      </c>
      <c r="I78" s="120">
        <v>561</v>
      </c>
      <c r="J78" s="122"/>
      <c r="K78" s="120"/>
      <c r="L78" s="120"/>
      <c r="M78" s="120"/>
      <c r="N78" s="120"/>
      <c r="O78" s="120">
        <v>554</v>
      </c>
      <c r="P78" s="120">
        <v>555</v>
      </c>
      <c r="Q78" s="42"/>
      <c r="R78" s="42"/>
      <c r="S78" s="87">
        <v>2788</v>
      </c>
      <c r="T78" s="87">
        <v>554.5</v>
      </c>
      <c r="U78" s="87">
        <f t="shared" si="3"/>
        <v>557.08333333333337</v>
      </c>
      <c r="V78" s="87"/>
      <c r="W78" s="87"/>
      <c r="X78" s="87">
        <f t="shared" si="2"/>
        <v>557.08333333333337</v>
      </c>
      <c r="Y78" s="85" t="s">
        <v>934</v>
      </c>
    </row>
    <row r="79" spans="1:25">
      <c r="A79" s="8">
        <v>75</v>
      </c>
      <c r="B79" s="78" t="s">
        <v>684</v>
      </c>
      <c r="C79" s="50" t="s">
        <v>785</v>
      </c>
      <c r="D79" s="50" t="s">
        <v>93</v>
      </c>
      <c r="E79" s="123">
        <v>562</v>
      </c>
      <c r="F79" s="123"/>
      <c r="G79" s="124">
        <v>551</v>
      </c>
      <c r="H79" s="123">
        <v>553</v>
      </c>
      <c r="I79" s="123">
        <v>555</v>
      </c>
      <c r="J79" s="125"/>
      <c r="K79" s="123"/>
      <c r="L79" s="123"/>
      <c r="M79" s="123"/>
      <c r="N79" s="123"/>
      <c r="O79" s="123">
        <v>554</v>
      </c>
      <c r="P79" s="123">
        <v>560</v>
      </c>
      <c r="Q79" s="43"/>
      <c r="R79" s="43"/>
      <c r="S79" s="92">
        <v>2784</v>
      </c>
      <c r="T79" s="92">
        <v>557</v>
      </c>
      <c r="U79" s="92">
        <f t="shared" si="3"/>
        <v>556.83333333333337</v>
      </c>
      <c r="V79" s="92"/>
      <c r="W79" s="92"/>
      <c r="X79" s="92">
        <f t="shared" ref="X79:X96" si="4">(U79+W79)</f>
        <v>556.83333333333337</v>
      </c>
      <c r="Y79" s="84" t="s">
        <v>934</v>
      </c>
    </row>
    <row r="80" spans="1:25" s="4" customFormat="1">
      <c r="A80" s="7">
        <v>76</v>
      </c>
      <c r="B80" s="3" t="s">
        <v>1030</v>
      </c>
      <c r="C80" s="7" t="s">
        <v>1031</v>
      </c>
      <c r="D80" s="7" t="s">
        <v>59</v>
      </c>
      <c r="E80" s="123">
        <v>553</v>
      </c>
      <c r="F80" s="123"/>
      <c r="G80" s="123"/>
      <c r="H80" s="123">
        <v>561</v>
      </c>
      <c r="I80" s="123">
        <v>562</v>
      </c>
      <c r="J80" s="125"/>
      <c r="K80" s="123"/>
      <c r="L80" s="123"/>
      <c r="M80" s="123"/>
      <c r="N80" s="123"/>
      <c r="O80" s="123">
        <v>550</v>
      </c>
      <c r="P80" s="123">
        <v>560</v>
      </c>
      <c r="Q80" s="43"/>
      <c r="R80" s="43"/>
      <c r="S80" s="92">
        <v>2786</v>
      </c>
      <c r="T80" s="92">
        <v>555</v>
      </c>
      <c r="U80" s="92">
        <f t="shared" si="3"/>
        <v>556.83333333333337</v>
      </c>
      <c r="V80" s="92"/>
      <c r="W80" s="92"/>
      <c r="X80" s="92">
        <f t="shared" si="4"/>
        <v>556.83333333333337</v>
      </c>
      <c r="Y80" s="84" t="s">
        <v>934</v>
      </c>
    </row>
    <row r="81" spans="1:25" s="4" customFormat="1">
      <c r="A81" s="7">
        <v>77</v>
      </c>
      <c r="B81" s="78" t="s">
        <v>688</v>
      </c>
      <c r="C81" s="50" t="s">
        <v>470</v>
      </c>
      <c r="D81" s="50" t="s">
        <v>112</v>
      </c>
      <c r="E81" s="43">
        <v>552</v>
      </c>
      <c r="F81" s="124">
        <v>543</v>
      </c>
      <c r="G81" s="123">
        <v>551</v>
      </c>
      <c r="H81" s="123">
        <v>560</v>
      </c>
      <c r="I81" s="123">
        <v>556</v>
      </c>
      <c r="J81" s="125"/>
      <c r="K81" s="123"/>
      <c r="L81" s="123"/>
      <c r="M81" s="123"/>
      <c r="N81" s="123"/>
      <c r="O81" s="123">
        <v>557</v>
      </c>
      <c r="P81" s="123">
        <v>558</v>
      </c>
      <c r="Q81" s="43"/>
      <c r="R81" s="43"/>
      <c r="S81" s="92">
        <v>2782</v>
      </c>
      <c r="T81" s="92">
        <v>557.5</v>
      </c>
      <c r="U81" s="92">
        <f t="shared" si="3"/>
        <v>556.58333333333337</v>
      </c>
      <c r="V81" s="92"/>
      <c r="W81" s="92"/>
      <c r="X81" s="92">
        <f t="shared" si="4"/>
        <v>556.58333333333337</v>
      </c>
      <c r="Y81" s="84" t="s">
        <v>934</v>
      </c>
    </row>
    <row r="82" spans="1:25" s="4" customFormat="1">
      <c r="A82" s="7">
        <v>78</v>
      </c>
      <c r="B82" s="23" t="s">
        <v>442</v>
      </c>
      <c r="C82" s="39" t="s">
        <v>520</v>
      </c>
      <c r="D82" s="39" t="s">
        <v>76</v>
      </c>
      <c r="E82" s="123">
        <v>553</v>
      </c>
      <c r="F82" s="123"/>
      <c r="G82" s="123">
        <v>557</v>
      </c>
      <c r="H82" s="123">
        <v>555</v>
      </c>
      <c r="I82" s="123">
        <v>557</v>
      </c>
      <c r="J82" s="125"/>
      <c r="K82" s="123"/>
      <c r="L82" s="123"/>
      <c r="M82" s="123"/>
      <c r="N82" s="123"/>
      <c r="O82" s="124">
        <v>553</v>
      </c>
      <c r="P82" s="123">
        <v>558</v>
      </c>
      <c r="Q82" s="43"/>
      <c r="R82" s="43"/>
      <c r="S82" s="92">
        <v>2780</v>
      </c>
      <c r="T82" s="92">
        <v>557.5</v>
      </c>
      <c r="U82" s="92">
        <f t="shared" si="3"/>
        <v>556.25</v>
      </c>
      <c r="V82" s="92"/>
      <c r="W82" s="92"/>
      <c r="X82" s="92">
        <f t="shared" si="4"/>
        <v>556.25</v>
      </c>
      <c r="Y82" s="84" t="s">
        <v>934</v>
      </c>
    </row>
    <row r="83" spans="1:25" s="4" customFormat="1">
      <c r="A83" s="7">
        <v>79</v>
      </c>
      <c r="B83" s="3" t="s">
        <v>1032</v>
      </c>
      <c r="C83" s="7" t="s">
        <v>1033</v>
      </c>
      <c r="D83" s="7" t="s">
        <v>76</v>
      </c>
      <c r="E83" s="123">
        <v>555</v>
      </c>
      <c r="F83" s="123"/>
      <c r="G83" s="124">
        <v>538</v>
      </c>
      <c r="H83" s="123">
        <v>554</v>
      </c>
      <c r="I83" s="123">
        <v>556</v>
      </c>
      <c r="J83" s="125"/>
      <c r="K83" s="123"/>
      <c r="L83" s="123"/>
      <c r="M83" s="123"/>
      <c r="N83" s="123"/>
      <c r="O83" s="123">
        <v>550</v>
      </c>
      <c r="P83" s="123">
        <v>563</v>
      </c>
      <c r="Q83" s="43"/>
      <c r="R83" s="43"/>
      <c r="S83" s="92">
        <v>2778</v>
      </c>
      <c r="T83" s="92">
        <v>556.5</v>
      </c>
      <c r="U83" s="92">
        <f t="shared" si="3"/>
        <v>555.75</v>
      </c>
      <c r="V83" s="92"/>
      <c r="W83" s="92"/>
      <c r="X83" s="92">
        <f t="shared" si="4"/>
        <v>555.75</v>
      </c>
      <c r="Y83" s="84" t="s">
        <v>934</v>
      </c>
    </row>
    <row r="84" spans="1:25" s="4" customFormat="1">
      <c r="A84" s="7">
        <v>80</v>
      </c>
      <c r="B84" s="3" t="s">
        <v>1036</v>
      </c>
      <c r="C84" s="7" t="s">
        <v>1068</v>
      </c>
      <c r="D84" s="7" t="s">
        <v>428</v>
      </c>
      <c r="E84" s="124">
        <v>522</v>
      </c>
      <c r="F84" s="123"/>
      <c r="G84" s="123">
        <v>553</v>
      </c>
      <c r="H84" s="123">
        <v>550</v>
      </c>
      <c r="I84" s="123">
        <v>560</v>
      </c>
      <c r="J84" s="125"/>
      <c r="K84" s="123"/>
      <c r="L84" s="123"/>
      <c r="M84" s="123"/>
      <c r="N84" s="123"/>
      <c r="O84" s="123">
        <v>551</v>
      </c>
      <c r="P84" s="123">
        <v>563</v>
      </c>
      <c r="Q84" s="43"/>
      <c r="R84" s="43"/>
      <c r="S84" s="92">
        <v>2777</v>
      </c>
      <c r="T84" s="92">
        <v>557</v>
      </c>
      <c r="U84" s="92">
        <f t="shared" si="3"/>
        <v>555.66666666666663</v>
      </c>
      <c r="V84" s="92"/>
      <c r="W84" s="92"/>
      <c r="X84" s="92">
        <f t="shared" si="4"/>
        <v>555.66666666666663</v>
      </c>
      <c r="Y84" s="84" t="s">
        <v>934</v>
      </c>
    </row>
    <row r="85" spans="1:25" s="4" customFormat="1">
      <c r="A85" s="7">
        <v>81</v>
      </c>
      <c r="B85" s="78" t="s">
        <v>691</v>
      </c>
      <c r="C85" s="50" t="s">
        <v>793</v>
      </c>
      <c r="D85" s="50" t="s">
        <v>428</v>
      </c>
      <c r="E85" s="124">
        <v>543</v>
      </c>
      <c r="F85" s="123"/>
      <c r="G85" s="123">
        <v>553</v>
      </c>
      <c r="H85" s="123">
        <v>563</v>
      </c>
      <c r="I85" s="123">
        <v>567</v>
      </c>
      <c r="J85" s="125"/>
      <c r="K85" s="123"/>
      <c r="L85" s="123"/>
      <c r="M85" s="123"/>
      <c r="N85" s="123"/>
      <c r="O85" s="123">
        <v>548</v>
      </c>
      <c r="P85" s="123">
        <v>548</v>
      </c>
      <c r="Q85" s="43"/>
      <c r="R85" s="43"/>
      <c r="S85" s="92">
        <v>2779</v>
      </c>
      <c r="T85" s="92">
        <v>548</v>
      </c>
      <c r="U85" s="92">
        <f t="shared" si="3"/>
        <v>554.5</v>
      </c>
      <c r="V85" s="92"/>
      <c r="W85" s="92"/>
      <c r="X85" s="92">
        <f t="shared" si="4"/>
        <v>554.5</v>
      </c>
      <c r="Y85" s="84" t="s">
        <v>934</v>
      </c>
    </row>
    <row r="86" spans="1:25" s="4" customFormat="1">
      <c r="A86" s="7">
        <v>82</v>
      </c>
      <c r="B86" s="3" t="s">
        <v>445</v>
      </c>
      <c r="C86" s="61">
        <v>35170</v>
      </c>
      <c r="D86" s="7" t="s">
        <v>428</v>
      </c>
      <c r="E86" s="123">
        <v>557</v>
      </c>
      <c r="F86" s="123"/>
      <c r="G86" s="123">
        <v>544</v>
      </c>
      <c r="H86" s="123">
        <v>562</v>
      </c>
      <c r="I86" s="123">
        <v>553</v>
      </c>
      <c r="J86" s="125"/>
      <c r="K86" s="123"/>
      <c r="L86" s="123"/>
      <c r="M86" s="123"/>
      <c r="N86" s="123"/>
      <c r="O86" s="123">
        <v>556</v>
      </c>
      <c r="P86" s="124">
        <v>553</v>
      </c>
      <c r="Q86" s="43"/>
      <c r="R86" s="43"/>
      <c r="S86" s="92">
        <v>2772</v>
      </c>
      <c r="T86" s="92">
        <v>554.5</v>
      </c>
      <c r="U86" s="92">
        <f t="shared" si="3"/>
        <v>554.41666666666663</v>
      </c>
      <c r="V86" s="92"/>
      <c r="W86" s="92"/>
      <c r="X86" s="92">
        <f t="shared" si="4"/>
        <v>554.41666666666663</v>
      </c>
      <c r="Y86" s="84" t="s">
        <v>934</v>
      </c>
    </row>
    <row r="87" spans="1:25" s="4" customFormat="1">
      <c r="A87" s="7">
        <v>83</v>
      </c>
      <c r="B87" s="78" t="s">
        <v>682</v>
      </c>
      <c r="C87" s="50" t="s">
        <v>791</v>
      </c>
      <c r="D87" s="50" t="s">
        <v>428</v>
      </c>
      <c r="E87" s="123">
        <v>562</v>
      </c>
      <c r="F87" s="123"/>
      <c r="G87" s="123">
        <v>548</v>
      </c>
      <c r="H87" s="124">
        <v>512</v>
      </c>
      <c r="I87" s="123">
        <v>549</v>
      </c>
      <c r="J87" s="125"/>
      <c r="K87" s="123"/>
      <c r="L87" s="123"/>
      <c r="M87" s="123"/>
      <c r="N87" s="123"/>
      <c r="O87" s="123">
        <v>555</v>
      </c>
      <c r="P87" s="123">
        <v>556</v>
      </c>
      <c r="Q87" s="43"/>
      <c r="R87" s="43"/>
      <c r="S87" s="92">
        <v>2770</v>
      </c>
      <c r="T87" s="92">
        <v>555.5</v>
      </c>
      <c r="U87" s="92">
        <f t="shared" si="3"/>
        <v>554.25</v>
      </c>
      <c r="V87" s="92"/>
      <c r="W87" s="92"/>
      <c r="X87" s="92">
        <f t="shared" si="4"/>
        <v>554.25</v>
      </c>
      <c r="Y87" s="84" t="s">
        <v>934</v>
      </c>
    </row>
    <row r="88" spans="1:25" s="4" customFormat="1">
      <c r="A88" s="7">
        <v>84</v>
      </c>
      <c r="B88" s="3" t="s">
        <v>1028</v>
      </c>
      <c r="C88" s="7" t="s">
        <v>1029</v>
      </c>
      <c r="D88" s="7" t="s">
        <v>59</v>
      </c>
      <c r="E88" s="123">
        <v>556</v>
      </c>
      <c r="F88" s="123"/>
      <c r="G88" s="123">
        <v>549</v>
      </c>
      <c r="H88" s="123">
        <v>556</v>
      </c>
      <c r="I88" s="123">
        <v>556</v>
      </c>
      <c r="J88" s="125"/>
      <c r="K88" s="123"/>
      <c r="L88" s="123"/>
      <c r="M88" s="123"/>
      <c r="N88" s="123"/>
      <c r="O88" s="123">
        <v>553</v>
      </c>
      <c r="P88" s="124">
        <v>549</v>
      </c>
      <c r="Q88" s="43"/>
      <c r="R88" s="43"/>
      <c r="S88" s="92">
        <v>2770</v>
      </c>
      <c r="T88" s="92">
        <v>554.5</v>
      </c>
      <c r="U88" s="92">
        <f t="shared" si="3"/>
        <v>554.08333333333337</v>
      </c>
      <c r="V88" s="92"/>
      <c r="W88" s="92"/>
      <c r="X88" s="92">
        <f t="shared" si="4"/>
        <v>554.08333333333337</v>
      </c>
      <c r="Y88" s="84" t="s">
        <v>934</v>
      </c>
    </row>
    <row r="89" spans="1:25" s="4" customFormat="1">
      <c r="A89" s="7">
        <v>85</v>
      </c>
      <c r="B89" s="78" t="s">
        <v>364</v>
      </c>
      <c r="C89" s="50" t="s">
        <v>544</v>
      </c>
      <c r="D89" s="50" t="s">
        <v>93</v>
      </c>
      <c r="E89" s="123">
        <v>550</v>
      </c>
      <c r="F89" s="123"/>
      <c r="G89" s="123">
        <v>551</v>
      </c>
      <c r="H89" s="124">
        <v>538</v>
      </c>
      <c r="I89" s="123">
        <v>540</v>
      </c>
      <c r="J89" s="125"/>
      <c r="K89" s="123"/>
      <c r="L89" s="123"/>
      <c r="M89" s="123"/>
      <c r="N89" s="123"/>
      <c r="O89" s="123">
        <v>559</v>
      </c>
      <c r="P89" s="123">
        <v>560</v>
      </c>
      <c r="Q89" s="43"/>
      <c r="R89" s="43"/>
      <c r="S89" s="92">
        <v>2760</v>
      </c>
      <c r="T89" s="92">
        <v>559.5</v>
      </c>
      <c r="U89" s="92">
        <f t="shared" si="3"/>
        <v>553.25</v>
      </c>
      <c r="V89" s="92"/>
      <c r="W89" s="92"/>
      <c r="X89" s="92">
        <f t="shared" si="4"/>
        <v>553.25</v>
      </c>
      <c r="Y89" s="84" t="s">
        <v>934</v>
      </c>
    </row>
    <row r="90" spans="1:25" s="4" customFormat="1">
      <c r="A90" s="7">
        <v>86</v>
      </c>
      <c r="B90" s="3" t="s">
        <v>1012</v>
      </c>
      <c r="C90" s="7" t="s">
        <v>1013</v>
      </c>
      <c r="D90" s="7" t="s">
        <v>73</v>
      </c>
      <c r="E90" s="123">
        <v>557</v>
      </c>
      <c r="F90" s="123">
        <v>555</v>
      </c>
      <c r="G90" s="123"/>
      <c r="H90" s="123">
        <v>556</v>
      </c>
      <c r="I90" s="123">
        <v>551</v>
      </c>
      <c r="J90" s="125"/>
      <c r="K90" s="123"/>
      <c r="L90" s="123"/>
      <c r="M90" s="123"/>
      <c r="N90" s="123"/>
      <c r="O90" s="124">
        <v>544</v>
      </c>
      <c r="P90" s="123">
        <v>547</v>
      </c>
      <c r="Q90" s="43"/>
      <c r="R90" s="43"/>
      <c r="S90" s="92">
        <v>2766</v>
      </c>
      <c r="T90" s="92">
        <v>549</v>
      </c>
      <c r="U90" s="92">
        <f t="shared" si="3"/>
        <v>552.5</v>
      </c>
      <c r="V90" s="92"/>
      <c r="W90" s="92"/>
      <c r="X90" s="92">
        <f t="shared" si="4"/>
        <v>552.5</v>
      </c>
      <c r="Y90" s="84" t="s">
        <v>934</v>
      </c>
    </row>
    <row r="91" spans="1:25" s="4" customFormat="1">
      <c r="A91" s="7">
        <v>87</v>
      </c>
      <c r="B91" s="78" t="s">
        <v>690</v>
      </c>
      <c r="C91" s="50" t="s">
        <v>1068</v>
      </c>
      <c r="D91" s="50" t="s">
        <v>615</v>
      </c>
      <c r="E91" s="123">
        <v>545</v>
      </c>
      <c r="F91" s="123"/>
      <c r="G91" s="123"/>
      <c r="H91" s="123">
        <v>530</v>
      </c>
      <c r="I91" s="123">
        <v>554</v>
      </c>
      <c r="J91" s="125"/>
      <c r="K91" s="123"/>
      <c r="L91" s="123"/>
      <c r="M91" s="123"/>
      <c r="N91" s="123"/>
      <c r="O91" s="123">
        <v>566</v>
      </c>
      <c r="P91" s="123">
        <v>557</v>
      </c>
      <c r="Q91" s="43"/>
      <c r="R91" s="43"/>
      <c r="S91" s="92">
        <v>2752</v>
      </c>
      <c r="T91" s="92">
        <v>561.5</v>
      </c>
      <c r="U91" s="92">
        <f t="shared" si="3"/>
        <v>552.25</v>
      </c>
      <c r="V91" s="92"/>
      <c r="W91" s="92"/>
      <c r="X91" s="92">
        <f t="shared" si="4"/>
        <v>552.25</v>
      </c>
      <c r="Y91" s="84" t="s">
        <v>934</v>
      </c>
    </row>
    <row r="92" spans="1:25" s="4" customFormat="1">
      <c r="A92" s="7">
        <v>88</v>
      </c>
      <c r="B92" s="3" t="s">
        <v>911</v>
      </c>
      <c r="C92" s="7" t="s">
        <v>1049</v>
      </c>
      <c r="D92" s="7" t="s">
        <v>76</v>
      </c>
      <c r="E92" s="123">
        <v>552</v>
      </c>
      <c r="F92" s="123"/>
      <c r="G92" s="124">
        <v>538</v>
      </c>
      <c r="H92" s="123">
        <v>546</v>
      </c>
      <c r="I92" s="123">
        <v>564</v>
      </c>
      <c r="J92" s="125"/>
      <c r="K92" s="123"/>
      <c r="L92" s="123"/>
      <c r="M92" s="123"/>
      <c r="N92" s="123"/>
      <c r="O92" s="123">
        <v>552</v>
      </c>
      <c r="P92" s="123">
        <v>548</v>
      </c>
      <c r="Q92" s="43"/>
      <c r="R92" s="43"/>
      <c r="S92" s="92">
        <v>2762</v>
      </c>
      <c r="T92" s="92">
        <v>550</v>
      </c>
      <c r="U92" s="92">
        <f t="shared" si="3"/>
        <v>552</v>
      </c>
      <c r="V92" s="92"/>
      <c r="W92" s="92"/>
      <c r="X92" s="92">
        <f t="shared" si="4"/>
        <v>552</v>
      </c>
      <c r="Y92" s="84" t="s">
        <v>934</v>
      </c>
    </row>
    <row r="93" spans="1:25" s="4" customFormat="1">
      <c r="A93" s="7">
        <v>89</v>
      </c>
      <c r="B93" s="78" t="s">
        <v>685</v>
      </c>
      <c r="C93" s="50" t="s">
        <v>788</v>
      </c>
      <c r="D93" s="50" t="s">
        <v>428</v>
      </c>
      <c r="E93" s="123">
        <v>550</v>
      </c>
      <c r="F93" s="123"/>
      <c r="G93" s="123">
        <v>541</v>
      </c>
      <c r="H93" s="124">
        <v>511</v>
      </c>
      <c r="I93" s="123">
        <v>536</v>
      </c>
      <c r="J93" s="125"/>
      <c r="K93" s="123"/>
      <c r="L93" s="123"/>
      <c r="M93" s="123"/>
      <c r="N93" s="123"/>
      <c r="O93" s="123">
        <v>547</v>
      </c>
      <c r="P93" s="123">
        <v>560</v>
      </c>
      <c r="Q93" s="43"/>
      <c r="R93" s="43"/>
      <c r="S93" s="92">
        <v>2734</v>
      </c>
      <c r="T93" s="92">
        <v>553.5</v>
      </c>
      <c r="U93" s="92">
        <f t="shared" si="3"/>
        <v>547.91666666666663</v>
      </c>
      <c r="V93" s="92"/>
      <c r="W93" s="92"/>
      <c r="X93" s="92">
        <f t="shared" si="4"/>
        <v>547.91666666666663</v>
      </c>
      <c r="Y93" s="84" t="s">
        <v>934</v>
      </c>
    </row>
    <row r="94" spans="1:25" s="4" customFormat="1">
      <c r="A94" s="7">
        <v>90</v>
      </c>
      <c r="B94" s="3" t="s">
        <v>509</v>
      </c>
      <c r="C94" s="7" t="s">
        <v>510</v>
      </c>
      <c r="D94" s="7" t="s">
        <v>483</v>
      </c>
      <c r="E94" s="43">
        <v>533</v>
      </c>
      <c r="F94" s="123">
        <v>546</v>
      </c>
      <c r="G94" s="123">
        <v>547</v>
      </c>
      <c r="H94" s="123">
        <v>545</v>
      </c>
      <c r="I94" s="123">
        <v>543</v>
      </c>
      <c r="J94" s="125"/>
      <c r="K94" s="123"/>
      <c r="L94" s="123"/>
      <c r="M94" s="123"/>
      <c r="N94" s="123"/>
      <c r="O94" s="124">
        <v>535</v>
      </c>
      <c r="P94" s="123">
        <v>545</v>
      </c>
      <c r="Q94" s="43"/>
      <c r="R94" s="43"/>
      <c r="S94" s="92">
        <v>2726</v>
      </c>
      <c r="T94" s="92">
        <v>544</v>
      </c>
      <c r="U94" s="92">
        <f t="shared" si="3"/>
        <v>545</v>
      </c>
      <c r="V94" s="92"/>
      <c r="W94" s="92"/>
      <c r="X94" s="92">
        <f t="shared" si="4"/>
        <v>545</v>
      </c>
      <c r="Y94" s="84" t="s">
        <v>934</v>
      </c>
    </row>
    <row r="95" spans="1:25">
      <c r="A95" s="8">
        <v>91</v>
      </c>
      <c r="B95" s="78" t="s">
        <v>693</v>
      </c>
      <c r="C95" s="50" t="s">
        <v>790</v>
      </c>
      <c r="D95" s="50" t="s">
        <v>428</v>
      </c>
      <c r="E95" s="123">
        <v>559</v>
      </c>
      <c r="F95" s="123"/>
      <c r="G95" s="124">
        <v>451</v>
      </c>
      <c r="H95" s="123">
        <v>527</v>
      </c>
      <c r="I95" s="123">
        <v>546</v>
      </c>
      <c r="J95" s="125"/>
      <c r="K95" s="123"/>
      <c r="L95" s="123"/>
      <c r="M95" s="123"/>
      <c r="N95" s="123"/>
      <c r="O95" s="123">
        <v>547</v>
      </c>
      <c r="P95" s="123">
        <v>544</v>
      </c>
      <c r="Q95" s="43"/>
      <c r="R95" s="43"/>
      <c r="S95" s="92">
        <v>2723</v>
      </c>
      <c r="T95" s="92">
        <v>545.5</v>
      </c>
      <c r="U95" s="92">
        <f t="shared" si="3"/>
        <v>544.75</v>
      </c>
      <c r="V95" s="92"/>
      <c r="W95" s="92"/>
      <c r="X95" s="92">
        <f t="shared" si="4"/>
        <v>544.75</v>
      </c>
      <c r="Y95" s="84" t="s">
        <v>934</v>
      </c>
    </row>
    <row r="96" spans="1:25">
      <c r="A96" s="8">
        <v>92</v>
      </c>
      <c r="B96" s="3" t="s">
        <v>1034</v>
      </c>
      <c r="C96" s="7" t="s">
        <v>1035</v>
      </c>
      <c r="D96" s="7" t="s">
        <v>32</v>
      </c>
      <c r="E96" s="124">
        <v>529</v>
      </c>
      <c r="F96" s="123"/>
      <c r="G96" s="123">
        <v>544</v>
      </c>
      <c r="H96" s="123">
        <v>550</v>
      </c>
      <c r="I96" s="123">
        <v>551</v>
      </c>
      <c r="J96" s="125"/>
      <c r="K96" s="123"/>
      <c r="L96" s="123"/>
      <c r="M96" s="123"/>
      <c r="N96" s="123"/>
      <c r="O96" s="123">
        <v>539</v>
      </c>
      <c r="P96" s="123">
        <v>538</v>
      </c>
      <c r="Q96" s="43"/>
      <c r="R96" s="43"/>
      <c r="S96" s="92">
        <v>2722</v>
      </c>
      <c r="T96" s="92">
        <v>538.5</v>
      </c>
      <c r="U96" s="92">
        <f t="shared" si="3"/>
        <v>543.41666666666663</v>
      </c>
      <c r="V96" s="92"/>
      <c r="W96" s="92"/>
      <c r="X96" s="92">
        <f t="shared" si="4"/>
        <v>543.41666666666663</v>
      </c>
      <c r="Y96" s="84" t="s">
        <v>934</v>
      </c>
    </row>
  </sheetData>
  <sortState ref="B5:Y208">
    <sortCondition descending="1" ref="X5:X208"/>
  </sortState>
  <pageMargins left="0.70866141732283505" right="0.70866141732283505" top="0.74803149606299202" bottom="0.74803149606299202" header="0.31496062992126" footer="0.31496062992126"/>
  <pageSetup paperSize="9" scale="50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V57"/>
  <sheetViews>
    <sheetView zoomScale="70" zoomScaleNormal="70" workbookViewId="0">
      <selection activeCell="L62" sqref="L62"/>
    </sheetView>
  </sheetViews>
  <sheetFormatPr defaultRowHeight="15.75"/>
  <cols>
    <col min="1" max="1" width="6.7109375" style="10" customWidth="1"/>
    <col min="2" max="2" width="38" style="1" customWidth="1"/>
    <col min="3" max="3" width="12.85546875" style="10" customWidth="1"/>
    <col min="4" max="4" width="11" style="10" customWidth="1"/>
    <col min="5" max="5" width="12.28515625" style="79" customWidth="1"/>
    <col min="6" max="6" width="10.85546875" style="79" customWidth="1"/>
    <col min="7" max="7" width="10.7109375" style="79" customWidth="1"/>
    <col min="8" max="9" width="10.5703125" style="79" customWidth="1"/>
    <col min="10" max="10" width="13" style="12" customWidth="1"/>
    <col min="11" max="11" width="9.5703125" style="79" customWidth="1"/>
    <col min="12" max="12" width="9.7109375" style="79" customWidth="1"/>
    <col min="13" max="13" width="12.5703125" style="79" customWidth="1"/>
    <col min="14" max="14" width="15.140625" style="79" customWidth="1"/>
    <col min="15" max="15" width="10.85546875" style="79" customWidth="1"/>
    <col min="16" max="16" width="11" style="79" customWidth="1"/>
    <col min="17" max="17" width="10.42578125" style="79" customWidth="1"/>
    <col min="18" max="18" width="10.28515625" style="79" customWidth="1"/>
    <col min="19" max="21" width="10.5703125" style="104" customWidth="1"/>
    <col min="22" max="22" width="8.85546875" style="83" customWidth="1"/>
    <col min="23" max="16384" width="9.140625" style="1"/>
  </cols>
  <sheetData>
    <row r="2" spans="1:22" s="65" customFormat="1" ht="20.25">
      <c r="A2" s="71" t="s">
        <v>971</v>
      </c>
      <c r="B2" s="72"/>
      <c r="C2" s="71"/>
      <c r="D2" s="71"/>
      <c r="E2" s="81"/>
      <c r="F2" s="81"/>
      <c r="G2" s="81"/>
      <c r="H2" s="81"/>
      <c r="I2" s="81"/>
      <c r="J2" s="93"/>
      <c r="K2" s="81"/>
      <c r="L2" s="81"/>
      <c r="M2" s="81"/>
      <c r="N2" s="81"/>
      <c r="O2" s="81"/>
      <c r="P2" s="81"/>
      <c r="Q2" s="81"/>
      <c r="R2" s="81"/>
      <c r="S2" s="103"/>
      <c r="T2" s="103"/>
      <c r="U2" s="103"/>
      <c r="V2" s="82"/>
    </row>
    <row r="3" spans="1:22" ht="18.75">
      <c r="A3" s="20"/>
      <c r="B3" s="105" t="s">
        <v>972</v>
      </c>
      <c r="C3" s="20"/>
      <c r="D3" s="20"/>
    </row>
    <row r="4" spans="1:22" s="4" customFormat="1">
      <c r="A4" s="47" t="s">
        <v>0</v>
      </c>
      <c r="B4" s="23" t="s">
        <v>1</v>
      </c>
      <c r="C4" s="39" t="s">
        <v>2</v>
      </c>
      <c r="D4" s="39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5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1105</v>
      </c>
      <c r="R4" s="43" t="s">
        <v>1106</v>
      </c>
      <c r="S4" s="92" t="s">
        <v>936</v>
      </c>
      <c r="T4" s="92" t="s">
        <v>910</v>
      </c>
      <c r="U4" s="92" t="s">
        <v>937</v>
      </c>
      <c r="V4" s="84" t="s">
        <v>932</v>
      </c>
    </row>
    <row r="5" spans="1:22">
      <c r="A5" s="48">
        <v>1</v>
      </c>
      <c r="B5" s="18" t="s">
        <v>420</v>
      </c>
      <c r="C5" s="21" t="s">
        <v>421</v>
      </c>
      <c r="D5" s="21" t="s">
        <v>59</v>
      </c>
      <c r="E5" s="42"/>
      <c r="F5" s="42" t="s">
        <v>887</v>
      </c>
      <c r="G5" s="120" t="s">
        <v>922</v>
      </c>
      <c r="H5" s="120" t="s">
        <v>988</v>
      </c>
      <c r="I5" s="120" t="s">
        <v>991</v>
      </c>
      <c r="J5" s="122">
        <v>385</v>
      </c>
      <c r="K5" s="120"/>
      <c r="L5" s="120"/>
      <c r="M5" s="121">
        <v>381</v>
      </c>
      <c r="N5" s="120">
        <v>382</v>
      </c>
      <c r="O5" s="42"/>
      <c r="P5" s="42"/>
      <c r="Q5" s="42"/>
      <c r="R5" s="42"/>
      <c r="S5" s="87">
        <v>1925</v>
      </c>
      <c r="T5" s="87">
        <v>383.5</v>
      </c>
      <c r="U5" s="87">
        <f t="shared" ref="U5:U36" si="0">(S5+T5)/6</f>
        <v>384.75</v>
      </c>
      <c r="V5" s="85" t="s">
        <v>933</v>
      </c>
    </row>
    <row r="6" spans="1:22">
      <c r="A6" s="48">
        <v>2</v>
      </c>
      <c r="B6" s="23" t="s">
        <v>496</v>
      </c>
      <c r="C6" s="54">
        <v>35519</v>
      </c>
      <c r="D6" s="39" t="s">
        <v>112</v>
      </c>
      <c r="E6" s="123" t="s">
        <v>838</v>
      </c>
      <c r="F6" s="124">
        <v>370</v>
      </c>
      <c r="G6" s="123"/>
      <c r="H6" s="123">
        <v>377</v>
      </c>
      <c r="I6" s="123">
        <v>377</v>
      </c>
      <c r="J6" s="123"/>
      <c r="K6" s="123"/>
      <c r="L6" s="123"/>
      <c r="M6" s="123"/>
      <c r="N6" s="123"/>
      <c r="O6" s="123"/>
      <c r="P6" s="123"/>
      <c r="Q6" s="123">
        <v>386</v>
      </c>
      <c r="R6" s="123">
        <v>382</v>
      </c>
      <c r="S6" s="92">
        <v>1906.5</v>
      </c>
      <c r="T6" s="92">
        <v>384</v>
      </c>
      <c r="U6" s="92">
        <f t="shared" si="0"/>
        <v>381.75</v>
      </c>
      <c r="V6" s="84" t="s">
        <v>933</v>
      </c>
    </row>
    <row r="7" spans="1:22">
      <c r="A7" s="48">
        <v>3</v>
      </c>
      <c r="B7" s="23" t="s">
        <v>162</v>
      </c>
      <c r="C7" s="39" t="s">
        <v>489</v>
      </c>
      <c r="D7" s="39" t="s">
        <v>72</v>
      </c>
      <c r="E7" s="43">
        <v>372</v>
      </c>
      <c r="F7" s="43">
        <v>371</v>
      </c>
      <c r="G7" s="123">
        <v>377</v>
      </c>
      <c r="H7" s="123">
        <v>370</v>
      </c>
      <c r="I7" s="124">
        <v>369</v>
      </c>
      <c r="J7" s="124"/>
      <c r="K7" s="123"/>
      <c r="L7" s="123"/>
      <c r="M7" s="123"/>
      <c r="N7" s="123"/>
      <c r="O7" s="123" t="s">
        <v>1123</v>
      </c>
      <c r="P7" s="123" t="s">
        <v>887</v>
      </c>
      <c r="Q7" s="123"/>
      <c r="R7" s="123">
        <v>385</v>
      </c>
      <c r="S7" s="92">
        <v>1899.5</v>
      </c>
      <c r="T7" s="92">
        <v>385</v>
      </c>
      <c r="U7" s="92">
        <f t="shared" si="0"/>
        <v>380.75</v>
      </c>
      <c r="V7" s="84" t="s">
        <v>933</v>
      </c>
    </row>
    <row r="8" spans="1:22">
      <c r="A8" s="48">
        <v>4</v>
      </c>
      <c r="B8" s="18" t="s">
        <v>823</v>
      </c>
      <c r="C8" s="21" t="s">
        <v>323</v>
      </c>
      <c r="D8" s="21" t="s">
        <v>40</v>
      </c>
      <c r="E8" s="42">
        <v>376</v>
      </c>
      <c r="F8" s="42">
        <v>385</v>
      </c>
      <c r="G8" s="120" t="s">
        <v>924</v>
      </c>
      <c r="H8" s="120">
        <v>380</v>
      </c>
      <c r="I8" s="121">
        <v>373</v>
      </c>
      <c r="J8" s="120">
        <v>378</v>
      </c>
      <c r="K8" s="120"/>
      <c r="L8" s="120"/>
      <c r="M8" s="120">
        <v>381</v>
      </c>
      <c r="N8" s="120">
        <v>378</v>
      </c>
      <c r="O8" s="42"/>
      <c r="P8" s="42"/>
      <c r="Q8" s="42"/>
      <c r="R8" s="42"/>
      <c r="S8" s="87">
        <v>1900.5</v>
      </c>
      <c r="T8" s="87">
        <v>379.5</v>
      </c>
      <c r="U8" s="87">
        <f t="shared" si="0"/>
        <v>380</v>
      </c>
      <c r="V8" s="85" t="s">
        <v>933</v>
      </c>
    </row>
    <row r="9" spans="1:22" s="4" customFormat="1" ht="15" customHeight="1">
      <c r="A9" s="47">
        <v>5</v>
      </c>
      <c r="B9" s="23" t="s">
        <v>191</v>
      </c>
      <c r="C9" s="54">
        <v>35726</v>
      </c>
      <c r="D9" s="39" t="s">
        <v>59</v>
      </c>
      <c r="E9" s="43">
        <v>363</v>
      </c>
      <c r="F9" s="123" t="s">
        <v>888</v>
      </c>
      <c r="G9" s="123">
        <v>378</v>
      </c>
      <c r="H9" s="123">
        <v>378</v>
      </c>
      <c r="I9" s="124">
        <v>372</v>
      </c>
      <c r="J9" s="125"/>
      <c r="K9" s="123"/>
      <c r="L9" s="123"/>
      <c r="M9" s="123"/>
      <c r="N9" s="123"/>
      <c r="O9" s="123" t="s">
        <v>1122</v>
      </c>
      <c r="P9" s="123" t="s">
        <v>1124</v>
      </c>
      <c r="Q9" s="43"/>
      <c r="R9" s="43"/>
      <c r="S9" s="92">
        <v>1893.5</v>
      </c>
      <c r="T9" s="92">
        <v>380.25</v>
      </c>
      <c r="U9" s="92">
        <f t="shared" si="0"/>
        <v>378.95833333333331</v>
      </c>
      <c r="V9" s="84" t="s">
        <v>934</v>
      </c>
    </row>
    <row r="10" spans="1:22">
      <c r="A10" s="48">
        <v>6</v>
      </c>
      <c r="B10" s="18" t="s">
        <v>193</v>
      </c>
      <c r="C10" s="53">
        <v>31496</v>
      </c>
      <c r="D10" s="21" t="s">
        <v>59</v>
      </c>
      <c r="E10" s="42" t="s">
        <v>837</v>
      </c>
      <c r="F10" s="120">
        <v>380</v>
      </c>
      <c r="G10" s="120" t="s">
        <v>925</v>
      </c>
      <c r="H10" s="121">
        <v>373</v>
      </c>
      <c r="I10" s="120" t="s">
        <v>993</v>
      </c>
      <c r="J10" s="120"/>
      <c r="K10" s="120"/>
      <c r="L10" s="120"/>
      <c r="M10" s="120"/>
      <c r="N10" s="120"/>
      <c r="O10" s="120">
        <v>379</v>
      </c>
      <c r="P10" s="120">
        <v>375</v>
      </c>
      <c r="Q10" s="42"/>
      <c r="R10" s="42"/>
      <c r="S10" s="87">
        <v>1890.75</v>
      </c>
      <c r="T10" s="87">
        <v>377</v>
      </c>
      <c r="U10" s="87">
        <f t="shared" si="0"/>
        <v>377.95833333333331</v>
      </c>
      <c r="V10" s="85" t="s">
        <v>934</v>
      </c>
    </row>
    <row r="11" spans="1:22" s="4" customFormat="1">
      <c r="A11" s="47">
        <v>7</v>
      </c>
      <c r="B11" s="23" t="s">
        <v>160</v>
      </c>
      <c r="C11" s="54">
        <v>34880</v>
      </c>
      <c r="D11" s="39" t="s">
        <v>29</v>
      </c>
      <c r="E11" s="43">
        <v>373</v>
      </c>
      <c r="F11" s="43">
        <v>374</v>
      </c>
      <c r="G11" s="43">
        <v>383</v>
      </c>
      <c r="H11" s="123" t="s">
        <v>987</v>
      </c>
      <c r="I11" s="123">
        <v>377</v>
      </c>
      <c r="J11" s="123"/>
      <c r="K11" s="123"/>
      <c r="L11" s="123"/>
      <c r="M11" s="123">
        <v>373</v>
      </c>
      <c r="N11" s="124">
        <v>367</v>
      </c>
      <c r="O11" s="123"/>
      <c r="P11" s="123"/>
      <c r="Q11" s="123">
        <v>379</v>
      </c>
      <c r="R11" s="123">
        <v>377</v>
      </c>
      <c r="S11" s="92">
        <v>1885</v>
      </c>
      <c r="T11" s="92">
        <v>378</v>
      </c>
      <c r="U11" s="92">
        <f t="shared" si="0"/>
        <v>377.16666666666669</v>
      </c>
      <c r="V11" s="84" t="s">
        <v>934</v>
      </c>
    </row>
    <row r="12" spans="1:22" s="4" customFormat="1">
      <c r="A12" s="47">
        <v>8</v>
      </c>
      <c r="B12" s="2" t="s">
        <v>648</v>
      </c>
      <c r="C12" s="8" t="s">
        <v>661</v>
      </c>
      <c r="D12" s="8" t="s">
        <v>428</v>
      </c>
      <c r="E12" s="42" t="s">
        <v>372</v>
      </c>
      <c r="F12" s="120">
        <v>383</v>
      </c>
      <c r="G12" s="120">
        <v>379</v>
      </c>
      <c r="H12" s="120">
        <v>374</v>
      </c>
      <c r="I12" s="120">
        <v>372</v>
      </c>
      <c r="J12" s="120"/>
      <c r="K12" s="120"/>
      <c r="L12" s="120"/>
      <c r="M12" s="120"/>
      <c r="N12" s="120"/>
      <c r="O12" s="120" t="s">
        <v>806</v>
      </c>
      <c r="P12" s="121">
        <v>372</v>
      </c>
      <c r="Q12" s="42"/>
      <c r="R12" s="42"/>
      <c r="S12" s="87">
        <v>1887</v>
      </c>
      <c r="T12" s="87">
        <v>375.5</v>
      </c>
      <c r="U12" s="87">
        <f t="shared" si="0"/>
        <v>377.08333333333331</v>
      </c>
      <c r="V12" s="85" t="s">
        <v>934</v>
      </c>
    </row>
    <row r="13" spans="1:22" s="4" customFormat="1">
      <c r="A13" s="47">
        <v>9</v>
      </c>
      <c r="B13" s="18" t="s">
        <v>192</v>
      </c>
      <c r="C13" s="53">
        <v>29889</v>
      </c>
      <c r="D13" s="21" t="s">
        <v>148</v>
      </c>
      <c r="E13" s="42"/>
      <c r="F13" s="42"/>
      <c r="G13" s="120" t="s">
        <v>923</v>
      </c>
      <c r="H13" s="120">
        <v>376</v>
      </c>
      <c r="I13" s="120" t="s">
        <v>992</v>
      </c>
      <c r="J13" s="122"/>
      <c r="K13" s="120"/>
      <c r="L13" s="120"/>
      <c r="M13" s="120"/>
      <c r="N13" s="120"/>
      <c r="O13" s="120" t="s">
        <v>656</v>
      </c>
      <c r="P13" s="120">
        <v>373</v>
      </c>
      <c r="Q13" s="42"/>
      <c r="R13" s="42"/>
      <c r="S13" s="87">
        <v>1885.25</v>
      </c>
      <c r="T13" s="87">
        <v>374.625</v>
      </c>
      <c r="U13" s="92">
        <f t="shared" si="0"/>
        <v>376.64583333333331</v>
      </c>
      <c r="V13" s="84" t="s">
        <v>934</v>
      </c>
    </row>
    <row r="14" spans="1:22">
      <c r="A14" s="48">
        <v>10</v>
      </c>
      <c r="B14" s="2" t="s">
        <v>986</v>
      </c>
      <c r="C14" s="8" t="s">
        <v>1070</v>
      </c>
      <c r="D14" s="8" t="s">
        <v>59</v>
      </c>
      <c r="E14" s="120">
        <v>374</v>
      </c>
      <c r="F14" s="120"/>
      <c r="G14" s="120">
        <v>376</v>
      </c>
      <c r="H14" s="120">
        <v>378</v>
      </c>
      <c r="I14" s="120">
        <v>378</v>
      </c>
      <c r="J14" s="122"/>
      <c r="K14" s="120"/>
      <c r="L14" s="120"/>
      <c r="M14" s="120"/>
      <c r="N14" s="120"/>
      <c r="O14" s="120">
        <v>373</v>
      </c>
      <c r="P14" s="121">
        <v>373</v>
      </c>
      <c r="Q14" s="42"/>
      <c r="R14" s="42"/>
      <c r="S14" s="87">
        <v>1879</v>
      </c>
      <c r="T14" s="87">
        <v>375.5</v>
      </c>
      <c r="U14" s="92">
        <f t="shared" si="0"/>
        <v>375.75</v>
      </c>
      <c r="V14" s="84" t="s">
        <v>934</v>
      </c>
    </row>
    <row r="15" spans="1:22">
      <c r="A15" s="48">
        <v>11</v>
      </c>
      <c r="B15" s="18" t="s">
        <v>158</v>
      </c>
      <c r="C15" s="53">
        <v>30729</v>
      </c>
      <c r="D15" s="21" t="s">
        <v>89</v>
      </c>
      <c r="E15" s="42" t="s">
        <v>565</v>
      </c>
      <c r="F15" s="42" t="s">
        <v>889</v>
      </c>
      <c r="G15" s="42">
        <v>378</v>
      </c>
      <c r="H15" s="42">
        <v>376</v>
      </c>
      <c r="I15" s="120">
        <v>374</v>
      </c>
      <c r="J15" s="120">
        <v>375</v>
      </c>
      <c r="K15" s="120"/>
      <c r="L15" s="120"/>
      <c r="M15" s="120">
        <v>381</v>
      </c>
      <c r="N15" s="120">
        <v>374</v>
      </c>
      <c r="O15" s="120">
        <v>375</v>
      </c>
      <c r="P15" s="121">
        <v>370</v>
      </c>
      <c r="Q15" s="42"/>
      <c r="R15" s="42"/>
      <c r="S15" s="87">
        <v>1879</v>
      </c>
      <c r="T15" s="87">
        <v>374.5</v>
      </c>
      <c r="U15" s="87">
        <f t="shared" si="0"/>
        <v>375.58333333333331</v>
      </c>
      <c r="V15" s="85" t="s">
        <v>934</v>
      </c>
    </row>
    <row r="16" spans="1:22">
      <c r="A16" s="48">
        <v>12</v>
      </c>
      <c r="B16" s="23" t="s">
        <v>502</v>
      </c>
      <c r="C16" s="39" t="s">
        <v>337</v>
      </c>
      <c r="D16" s="39" t="s">
        <v>76</v>
      </c>
      <c r="E16" s="43">
        <v>368</v>
      </c>
      <c r="F16" s="43"/>
      <c r="G16" s="123">
        <v>371</v>
      </c>
      <c r="H16" s="123" t="s">
        <v>990</v>
      </c>
      <c r="I16" s="123">
        <v>377</v>
      </c>
      <c r="J16" s="125"/>
      <c r="K16" s="123"/>
      <c r="L16" s="123">
        <v>373</v>
      </c>
      <c r="M16" s="123"/>
      <c r="N16" s="123"/>
      <c r="O16" s="123"/>
      <c r="P16" s="123"/>
      <c r="Q16" s="124">
        <v>366</v>
      </c>
      <c r="R16" s="123">
        <v>376</v>
      </c>
      <c r="S16" s="92">
        <v>1875.25</v>
      </c>
      <c r="T16" s="92">
        <v>374.5</v>
      </c>
      <c r="U16" s="92">
        <f t="shared" si="0"/>
        <v>374.95833333333331</v>
      </c>
      <c r="V16" s="84" t="s">
        <v>934</v>
      </c>
    </row>
    <row r="17" spans="1:22" s="4" customFormat="1">
      <c r="A17" s="47">
        <v>13</v>
      </c>
      <c r="B17" s="2" t="s">
        <v>1125</v>
      </c>
      <c r="C17" s="8" t="s">
        <v>1126</v>
      </c>
      <c r="D17" s="8" t="s">
        <v>44</v>
      </c>
      <c r="E17" s="120">
        <v>367</v>
      </c>
      <c r="F17" s="120"/>
      <c r="G17" s="120">
        <v>371</v>
      </c>
      <c r="H17" s="121">
        <v>366</v>
      </c>
      <c r="I17" s="120">
        <v>376</v>
      </c>
      <c r="J17" s="122"/>
      <c r="K17" s="120"/>
      <c r="L17" s="120"/>
      <c r="M17" s="120"/>
      <c r="N17" s="120"/>
      <c r="O17" s="120">
        <v>379</v>
      </c>
      <c r="P17" s="120" t="s">
        <v>372</v>
      </c>
      <c r="Q17" s="42"/>
      <c r="R17" s="42"/>
      <c r="S17" s="87">
        <v>1870.25</v>
      </c>
      <c r="T17" s="87">
        <v>378.125</v>
      </c>
      <c r="U17" s="92">
        <f t="shared" si="0"/>
        <v>374.72916666666669</v>
      </c>
      <c r="V17" s="84" t="s">
        <v>934</v>
      </c>
    </row>
    <row r="18" spans="1:22">
      <c r="A18" s="80">
        <v>14</v>
      </c>
      <c r="B18" s="18" t="s">
        <v>159</v>
      </c>
      <c r="C18" s="53">
        <v>29486</v>
      </c>
      <c r="D18" s="21" t="s">
        <v>76</v>
      </c>
      <c r="E18" s="120">
        <v>371</v>
      </c>
      <c r="F18" s="120"/>
      <c r="G18" s="120">
        <v>377</v>
      </c>
      <c r="H18" s="121">
        <v>369</v>
      </c>
      <c r="I18" s="120" t="s">
        <v>656</v>
      </c>
      <c r="J18" s="122"/>
      <c r="K18" s="120"/>
      <c r="L18" s="120"/>
      <c r="M18" s="120"/>
      <c r="N18" s="120"/>
      <c r="O18" s="120">
        <v>371</v>
      </c>
      <c r="P18" s="120" t="s">
        <v>992</v>
      </c>
      <c r="Q18" s="42"/>
      <c r="R18" s="42"/>
      <c r="S18" s="87">
        <v>1873.25</v>
      </c>
      <c r="T18" s="87">
        <v>374.5</v>
      </c>
      <c r="U18" s="87">
        <f t="shared" si="0"/>
        <v>374.625</v>
      </c>
      <c r="V18" s="85" t="s">
        <v>934</v>
      </c>
    </row>
    <row r="19" spans="1:22">
      <c r="A19" s="48">
        <v>15</v>
      </c>
      <c r="B19" s="18" t="s">
        <v>503</v>
      </c>
      <c r="C19" s="21" t="s">
        <v>389</v>
      </c>
      <c r="D19" s="21" t="s">
        <v>29</v>
      </c>
      <c r="E19" s="42" t="s">
        <v>836</v>
      </c>
      <c r="F19" s="120" t="s">
        <v>890</v>
      </c>
      <c r="G19" s="121">
        <v>367</v>
      </c>
      <c r="H19" s="120">
        <v>372</v>
      </c>
      <c r="I19" s="120">
        <v>371</v>
      </c>
      <c r="J19" s="122"/>
      <c r="K19" s="120"/>
      <c r="L19" s="120"/>
      <c r="M19" s="120"/>
      <c r="N19" s="120"/>
      <c r="O19" s="120">
        <v>377</v>
      </c>
      <c r="P19" s="120">
        <v>373</v>
      </c>
      <c r="Q19" s="42"/>
      <c r="R19" s="42"/>
      <c r="S19" s="87">
        <v>1868.25</v>
      </c>
      <c r="T19" s="87">
        <v>375</v>
      </c>
      <c r="U19" s="87">
        <f t="shared" si="0"/>
        <v>373.875</v>
      </c>
      <c r="V19" s="85" t="s">
        <v>934</v>
      </c>
    </row>
    <row r="20" spans="1:22">
      <c r="A20" s="48">
        <v>16</v>
      </c>
      <c r="B20" s="2" t="s">
        <v>650</v>
      </c>
      <c r="C20" s="8" t="s">
        <v>663</v>
      </c>
      <c r="D20" s="8" t="s">
        <v>486</v>
      </c>
      <c r="E20" s="42">
        <v>377</v>
      </c>
      <c r="F20" s="120">
        <v>372</v>
      </c>
      <c r="G20" s="120">
        <v>373</v>
      </c>
      <c r="H20" s="120" t="s">
        <v>989</v>
      </c>
      <c r="I20" s="121">
        <v>369</v>
      </c>
      <c r="J20" s="121"/>
      <c r="K20" s="120"/>
      <c r="L20" s="120"/>
      <c r="M20" s="120"/>
      <c r="N20" s="120"/>
      <c r="O20" s="120">
        <v>371</v>
      </c>
      <c r="P20" s="120">
        <v>373</v>
      </c>
      <c r="Q20" s="42"/>
      <c r="R20" s="42"/>
      <c r="S20" s="87">
        <v>1867.5</v>
      </c>
      <c r="T20" s="87">
        <v>372</v>
      </c>
      <c r="U20" s="87">
        <f t="shared" si="0"/>
        <v>373.25</v>
      </c>
      <c r="V20" s="85" t="s">
        <v>934</v>
      </c>
    </row>
    <row r="21" spans="1:22" s="4" customFormat="1">
      <c r="A21" s="47">
        <v>17</v>
      </c>
      <c r="B21" s="18" t="s">
        <v>161</v>
      </c>
      <c r="C21" s="53">
        <v>33887</v>
      </c>
      <c r="D21" s="21" t="s">
        <v>27</v>
      </c>
      <c r="E21" s="42" t="s">
        <v>656</v>
      </c>
      <c r="F21" s="120">
        <v>371</v>
      </c>
      <c r="G21" s="120">
        <v>375</v>
      </c>
      <c r="H21" s="120">
        <v>375</v>
      </c>
      <c r="I21" s="120">
        <v>371</v>
      </c>
      <c r="J21" s="122"/>
      <c r="K21" s="120">
        <v>373</v>
      </c>
      <c r="L21" s="121">
        <v>365</v>
      </c>
      <c r="M21" s="42"/>
      <c r="N21" s="42"/>
      <c r="O21" s="42"/>
      <c r="P21" s="42"/>
      <c r="Q21" s="42"/>
      <c r="R21" s="42"/>
      <c r="S21" s="87">
        <v>1865</v>
      </c>
      <c r="T21" s="87">
        <v>372</v>
      </c>
      <c r="U21" s="87">
        <f t="shared" si="0"/>
        <v>372.83333333333331</v>
      </c>
      <c r="V21" s="85" t="s">
        <v>934</v>
      </c>
    </row>
    <row r="22" spans="1:22">
      <c r="A22" s="48">
        <v>18</v>
      </c>
      <c r="B22" s="2" t="s">
        <v>655</v>
      </c>
      <c r="C22" s="8" t="s">
        <v>667</v>
      </c>
      <c r="D22" s="8" t="s">
        <v>44</v>
      </c>
      <c r="E22" s="42">
        <v>367</v>
      </c>
      <c r="F22" s="120">
        <v>370</v>
      </c>
      <c r="G22" s="120">
        <v>374</v>
      </c>
      <c r="H22" s="120">
        <v>374</v>
      </c>
      <c r="I22" s="120">
        <v>374</v>
      </c>
      <c r="J22" s="122"/>
      <c r="K22" s="120"/>
      <c r="L22" s="120"/>
      <c r="M22" s="120"/>
      <c r="N22" s="120"/>
      <c r="O22" s="120">
        <v>371</v>
      </c>
      <c r="P22" s="121">
        <v>365</v>
      </c>
      <c r="Q22" s="42"/>
      <c r="R22" s="42"/>
      <c r="S22" s="87">
        <v>1863</v>
      </c>
      <c r="T22" s="87">
        <v>372.5</v>
      </c>
      <c r="U22" s="87">
        <f t="shared" si="0"/>
        <v>372.58333333333331</v>
      </c>
      <c r="V22" s="85" t="s">
        <v>934</v>
      </c>
    </row>
    <row r="23" spans="1:22" s="12" customFormat="1">
      <c r="A23" s="48">
        <v>19</v>
      </c>
      <c r="B23" s="23" t="s">
        <v>170</v>
      </c>
      <c r="C23" s="54">
        <v>36028</v>
      </c>
      <c r="D23" s="39" t="s">
        <v>73</v>
      </c>
      <c r="E23" s="123">
        <v>374</v>
      </c>
      <c r="F23" s="123"/>
      <c r="G23" s="123"/>
      <c r="H23" s="123">
        <v>372</v>
      </c>
      <c r="I23" s="123">
        <v>370</v>
      </c>
      <c r="J23" s="125"/>
      <c r="K23" s="123"/>
      <c r="L23" s="123"/>
      <c r="M23" s="123"/>
      <c r="N23" s="123"/>
      <c r="O23" s="123">
        <v>371</v>
      </c>
      <c r="P23" s="123">
        <v>374</v>
      </c>
      <c r="Q23" s="43"/>
      <c r="R23" s="43"/>
      <c r="S23" s="92">
        <v>1861</v>
      </c>
      <c r="T23" s="92">
        <v>372.5</v>
      </c>
      <c r="U23" s="92">
        <f t="shared" si="0"/>
        <v>372.25</v>
      </c>
      <c r="V23" s="92" t="s">
        <v>934</v>
      </c>
    </row>
    <row r="24" spans="1:22">
      <c r="A24" s="48">
        <v>20</v>
      </c>
      <c r="B24" s="2" t="s">
        <v>535</v>
      </c>
      <c r="C24" s="8" t="s">
        <v>538</v>
      </c>
      <c r="D24" s="8" t="s">
        <v>40</v>
      </c>
      <c r="E24" s="120">
        <v>370</v>
      </c>
      <c r="F24" s="120"/>
      <c r="G24" s="120">
        <v>378</v>
      </c>
      <c r="H24" s="120">
        <v>371</v>
      </c>
      <c r="I24" s="121">
        <v>366</v>
      </c>
      <c r="J24" s="122"/>
      <c r="K24" s="120"/>
      <c r="L24" s="120"/>
      <c r="M24" s="120"/>
      <c r="N24" s="120"/>
      <c r="O24" s="120">
        <v>372</v>
      </c>
      <c r="P24" s="120">
        <v>371</v>
      </c>
      <c r="Q24" s="42"/>
      <c r="R24" s="42"/>
      <c r="S24" s="87">
        <v>1862</v>
      </c>
      <c r="T24" s="87">
        <v>371.5</v>
      </c>
      <c r="U24" s="92">
        <f t="shared" si="0"/>
        <v>372.25</v>
      </c>
      <c r="V24" s="84" t="s">
        <v>934</v>
      </c>
    </row>
    <row r="25" spans="1:22" s="46" customFormat="1">
      <c r="A25" s="47">
        <v>21</v>
      </c>
      <c r="B25" s="18" t="s">
        <v>349</v>
      </c>
      <c r="C25" s="21" t="s">
        <v>384</v>
      </c>
      <c r="D25" s="21" t="s">
        <v>148</v>
      </c>
      <c r="E25" s="42">
        <v>376</v>
      </c>
      <c r="F25" s="120">
        <v>374</v>
      </c>
      <c r="G25" s="121">
        <v>361</v>
      </c>
      <c r="H25" s="120">
        <v>376</v>
      </c>
      <c r="I25" s="120">
        <v>368</v>
      </c>
      <c r="J25" s="122"/>
      <c r="K25" s="120"/>
      <c r="L25" s="120"/>
      <c r="M25" s="120"/>
      <c r="N25" s="120"/>
      <c r="O25" s="120">
        <v>370</v>
      </c>
      <c r="P25" s="120">
        <v>372</v>
      </c>
      <c r="Q25" s="42"/>
      <c r="R25" s="42"/>
      <c r="S25" s="87">
        <v>1860</v>
      </c>
      <c r="T25" s="87">
        <v>371</v>
      </c>
      <c r="U25" s="87">
        <f t="shared" si="0"/>
        <v>371.83333333333331</v>
      </c>
      <c r="V25" s="85" t="s">
        <v>934</v>
      </c>
    </row>
    <row r="26" spans="1:22">
      <c r="A26" s="48">
        <v>22</v>
      </c>
      <c r="B26" s="18" t="s">
        <v>194</v>
      </c>
      <c r="C26" s="21" t="s">
        <v>329</v>
      </c>
      <c r="D26" s="21" t="s">
        <v>59</v>
      </c>
      <c r="E26" s="120">
        <v>361</v>
      </c>
      <c r="F26" s="120"/>
      <c r="G26" s="120">
        <v>367</v>
      </c>
      <c r="H26" s="120">
        <v>376</v>
      </c>
      <c r="I26" s="121">
        <v>360</v>
      </c>
      <c r="J26" s="122"/>
      <c r="K26" s="120"/>
      <c r="L26" s="120"/>
      <c r="M26" s="120"/>
      <c r="N26" s="120"/>
      <c r="O26" s="120">
        <v>375</v>
      </c>
      <c r="P26" s="120">
        <v>375</v>
      </c>
      <c r="Q26" s="42"/>
      <c r="R26" s="42"/>
      <c r="S26" s="87">
        <v>1854</v>
      </c>
      <c r="T26" s="87">
        <v>375</v>
      </c>
      <c r="U26" s="87">
        <f t="shared" si="0"/>
        <v>371.5</v>
      </c>
      <c r="V26" s="85" t="s">
        <v>934</v>
      </c>
    </row>
    <row r="27" spans="1:22">
      <c r="A27" s="48">
        <v>23</v>
      </c>
      <c r="B27" s="18" t="s">
        <v>197</v>
      </c>
      <c r="C27" s="21" t="s">
        <v>332</v>
      </c>
      <c r="D27" s="21" t="s">
        <v>73</v>
      </c>
      <c r="E27" s="120">
        <v>368</v>
      </c>
      <c r="F27" s="120"/>
      <c r="G27" s="120">
        <v>369</v>
      </c>
      <c r="H27" s="120">
        <v>376</v>
      </c>
      <c r="I27" s="120">
        <v>364</v>
      </c>
      <c r="J27" s="122"/>
      <c r="K27" s="120"/>
      <c r="L27" s="120"/>
      <c r="M27" s="120"/>
      <c r="N27" s="120"/>
      <c r="O27" s="120">
        <v>380</v>
      </c>
      <c r="P27" s="121">
        <v>363</v>
      </c>
      <c r="Q27" s="42"/>
      <c r="R27" s="42"/>
      <c r="S27" s="87">
        <v>1857</v>
      </c>
      <c r="T27" s="87">
        <v>372</v>
      </c>
      <c r="U27" s="87">
        <f t="shared" si="0"/>
        <v>371.5</v>
      </c>
      <c r="V27" s="85" t="s">
        <v>934</v>
      </c>
    </row>
    <row r="28" spans="1:22">
      <c r="A28" s="48">
        <v>24</v>
      </c>
      <c r="B28" s="3" t="s">
        <v>652</v>
      </c>
      <c r="C28" s="7" t="s">
        <v>660</v>
      </c>
      <c r="D28" s="7" t="s">
        <v>29</v>
      </c>
      <c r="E28" s="124">
        <v>351</v>
      </c>
      <c r="F28" s="123"/>
      <c r="G28" s="123">
        <v>371</v>
      </c>
      <c r="H28" s="123">
        <v>377</v>
      </c>
      <c r="I28" s="123">
        <v>367</v>
      </c>
      <c r="J28" s="125"/>
      <c r="K28" s="123"/>
      <c r="L28" s="123"/>
      <c r="M28" s="123"/>
      <c r="N28" s="123"/>
      <c r="O28" s="123">
        <v>360</v>
      </c>
      <c r="P28" s="123">
        <v>380</v>
      </c>
      <c r="Q28" s="43"/>
      <c r="R28" s="43"/>
      <c r="S28" s="92">
        <v>1855</v>
      </c>
      <c r="T28" s="92">
        <v>370</v>
      </c>
      <c r="U28" s="92">
        <f t="shared" si="0"/>
        <v>370.83333333333331</v>
      </c>
      <c r="V28" s="84" t="s">
        <v>934</v>
      </c>
    </row>
    <row r="29" spans="1:22" s="4" customFormat="1">
      <c r="A29" s="47">
        <v>25</v>
      </c>
      <c r="B29" s="18" t="s">
        <v>195</v>
      </c>
      <c r="C29" s="21" t="s">
        <v>330</v>
      </c>
      <c r="D29" s="21" t="s">
        <v>76</v>
      </c>
      <c r="E29" s="120">
        <v>369</v>
      </c>
      <c r="F29" s="120"/>
      <c r="G29" s="120">
        <v>370</v>
      </c>
      <c r="H29" s="120">
        <v>369</v>
      </c>
      <c r="I29" s="121">
        <v>364</v>
      </c>
      <c r="J29" s="122"/>
      <c r="K29" s="120"/>
      <c r="L29" s="120"/>
      <c r="M29" s="120"/>
      <c r="N29" s="120"/>
      <c r="O29" s="120">
        <v>374</v>
      </c>
      <c r="P29" s="120">
        <v>370</v>
      </c>
      <c r="Q29" s="42"/>
      <c r="R29" s="42"/>
      <c r="S29" s="87">
        <v>1852</v>
      </c>
      <c r="T29" s="87">
        <v>372</v>
      </c>
      <c r="U29" s="87">
        <f t="shared" si="0"/>
        <v>370.66666666666669</v>
      </c>
      <c r="V29" s="85" t="s">
        <v>934</v>
      </c>
    </row>
    <row r="30" spans="1:22">
      <c r="A30" s="48">
        <v>26</v>
      </c>
      <c r="B30" s="18" t="s">
        <v>165</v>
      </c>
      <c r="C30" s="21" t="s">
        <v>334</v>
      </c>
      <c r="D30" s="21" t="s">
        <v>76</v>
      </c>
      <c r="E30" s="120">
        <v>366</v>
      </c>
      <c r="F30" s="120"/>
      <c r="G30" s="120"/>
      <c r="H30" s="120">
        <v>371</v>
      </c>
      <c r="I30" s="120">
        <v>369</v>
      </c>
      <c r="J30" s="122"/>
      <c r="K30" s="120"/>
      <c r="L30" s="120"/>
      <c r="M30" s="120"/>
      <c r="N30" s="120"/>
      <c r="O30" s="120">
        <v>370</v>
      </c>
      <c r="P30" s="120">
        <v>375</v>
      </c>
      <c r="Q30" s="42"/>
      <c r="R30" s="42"/>
      <c r="S30" s="87">
        <v>1851</v>
      </c>
      <c r="T30" s="87">
        <v>372.5</v>
      </c>
      <c r="U30" s="87">
        <f t="shared" si="0"/>
        <v>370.58333333333331</v>
      </c>
      <c r="V30" s="85" t="s">
        <v>934</v>
      </c>
    </row>
    <row r="31" spans="1:22">
      <c r="A31" s="48">
        <v>27</v>
      </c>
      <c r="B31" s="2" t="s">
        <v>522</v>
      </c>
      <c r="C31" s="8" t="s">
        <v>523</v>
      </c>
      <c r="D31" s="8" t="s">
        <v>29</v>
      </c>
      <c r="E31" s="120" t="s">
        <v>656</v>
      </c>
      <c r="F31" s="120"/>
      <c r="G31" s="120">
        <v>368</v>
      </c>
      <c r="H31" s="120">
        <v>367</v>
      </c>
      <c r="I31" s="120">
        <v>368</v>
      </c>
      <c r="J31" s="122"/>
      <c r="K31" s="120"/>
      <c r="L31" s="120"/>
      <c r="M31" s="120"/>
      <c r="N31" s="120"/>
      <c r="O31" s="121">
        <v>360</v>
      </c>
      <c r="P31" s="120">
        <v>369</v>
      </c>
      <c r="Q31" s="42"/>
      <c r="R31" s="42"/>
      <c r="S31" s="87">
        <v>1848.25</v>
      </c>
      <c r="T31" s="87">
        <v>368.5</v>
      </c>
      <c r="U31" s="87">
        <f t="shared" si="0"/>
        <v>369.45833333333331</v>
      </c>
      <c r="V31" s="85" t="s">
        <v>934</v>
      </c>
    </row>
    <row r="32" spans="1:22" s="4" customFormat="1">
      <c r="A32" s="47">
        <v>28</v>
      </c>
      <c r="B32" s="18" t="s">
        <v>196</v>
      </c>
      <c r="C32" s="21" t="s">
        <v>331</v>
      </c>
      <c r="D32" s="21" t="s">
        <v>59</v>
      </c>
      <c r="E32" s="120">
        <v>365</v>
      </c>
      <c r="F32" s="120"/>
      <c r="G32" s="120"/>
      <c r="H32" s="120">
        <v>370</v>
      </c>
      <c r="I32" s="120">
        <v>374</v>
      </c>
      <c r="J32" s="122"/>
      <c r="K32" s="120"/>
      <c r="L32" s="120"/>
      <c r="M32" s="120"/>
      <c r="N32" s="120"/>
      <c r="O32" s="120">
        <v>370</v>
      </c>
      <c r="P32" s="120">
        <v>368</v>
      </c>
      <c r="Q32" s="42"/>
      <c r="R32" s="42"/>
      <c r="S32" s="87">
        <v>1847</v>
      </c>
      <c r="T32" s="87">
        <v>369</v>
      </c>
      <c r="U32" s="87">
        <f t="shared" si="0"/>
        <v>369.33333333333331</v>
      </c>
      <c r="V32" s="85" t="s">
        <v>934</v>
      </c>
    </row>
    <row r="33" spans="1:22">
      <c r="A33" s="80">
        <v>29</v>
      </c>
      <c r="B33" s="18" t="s">
        <v>501</v>
      </c>
      <c r="C33" s="21" t="s">
        <v>419</v>
      </c>
      <c r="D33" s="21" t="s">
        <v>32</v>
      </c>
      <c r="E33" s="42">
        <v>370</v>
      </c>
      <c r="F33" s="120">
        <v>370</v>
      </c>
      <c r="G33" s="120">
        <v>370</v>
      </c>
      <c r="H33" s="121">
        <v>361</v>
      </c>
      <c r="I33" s="120">
        <v>368</v>
      </c>
      <c r="J33" s="122"/>
      <c r="K33" s="120"/>
      <c r="L33" s="120"/>
      <c r="M33" s="120"/>
      <c r="N33" s="120"/>
      <c r="O33" s="120">
        <v>364</v>
      </c>
      <c r="P33" s="120">
        <v>374</v>
      </c>
      <c r="Q33" s="42"/>
      <c r="R33" s="42"/>
      <c r="S33" s="87">
        <v>1846</v>
      </c>
      <c r="T33" s="87">
        <v>369</v>
      </c>
      <c r="U33" s="87">
        <f t="shared" si="0"/>
        <v>369.16666666666669</v>
      </c>
      <c r="V33" s="85" t="s">
        <v>934</v>
      </c>
    </row>
    <row r="34" spans="1:22" s="46" customFormat="1">
      <c r="A34" s="47">
        <v>30</v>
      </c>
      <c r="B34" s="18" t="s">
        <v>163</v>
      </c>
      <c r="C34" s="21" t="s">
        <v>324</v>
      </c>
      <c r="D34" s="21" t="s">
        <v>89</v>
      </c>
      <c r="E34" s="42">
        <v>368</v>
      </c>
      <c r="F34" s="120">
        <v>366</v>
      </c>
      <c r="G34" s="120">
        <v>380</v>
      </c>
      <c r="H34" s="120">
        <v>360</v>
      </c>
      <c r="I34" s="120">
        <v>361</v>
      </c>
      <c r="J34" s="122"/>
      <c r="K34" s="120"/>
      <c r="L34" s="120"/>
      <c r="M34" s="120"/>
      <c r="N34" s="120"/>
      <c r="O34" s="121">
        <v>356</v>
      </c>
      <c r="P34" s="120">
        <v>377</v>
      </c>
      <c r="Q34" s="42"/>
      <c r="R34" s="42"/>
      <c r="S34" s="87">
        <v>1844</v>
      </c>
      <c r="T34" s="87">
        <v>369</v>
      </c>
      <c r="U34" s="87">
        <f t="shared" si="0"/>
        <v>368.83333333333331</v>
      </c>
      <c r="V34" s="85" t="s">
        <v>934</v>
      </c>
    </row>
    <row r="35" spans="1:22">
      <c r="A35" s="48">
        <v>31</v>
      </c>
      <c r="B35" s="23" t="s">
        <v>164</v>
      </c>
      <c r="C35" s="39" t="s">
        <v>336</v>
      </c>
      <c r="D35" s="39" t="s">
        <v>27</v>
      </c>
      <c r="E35" s="43">
        <v>368</v>
      </c>
      <c r="F35" s="123">
        <v>372</v>
      </c>
      <c r="G35" s="123">
        <v>372</v>
      </c>
      <c r="H35" s="123">
        <v>365</v>
      </c>
      <c r="I35" s="123">
        <v>364</v>
      </c>
      <c r="J35" s="125"/>
      <c r="K35" s="123"/>
      <c r="L35" s="123"/>
      <c r="M35" s="123"/>
      <c r="N35" s="123"/>
      <c r="O35" s="124">
        <v>357</v>
      </c>
      <c r="P35" s="123">
        <v>371</v>
      </c>
      <c r="Q35" s="43"/>
      <c r="R35" s="43"/>
      <c r="S35" s="92">
        <v>1844</v>
      </c>
      <c r="T35" s="92">
        <v>367.5</v>
      </c>
      <c r="U35" s="92">
        <f t="shared" si="0"/>
        <v>368.58333333333331</v>
      </c>
      <c r="V35" s="84" t="s">
        <v>934</v>
      </c>
    </row>
    <row r="36" spans="1:22">
      <c r="A36" s="48">
        <v>32</v>
      </c>
      <c r="B36" s="18" t="s">
        <v>199</v>
      </c>
      <c r="C36" s="21" t="s">
        <v>335</v>
      </c>
      <c r="D36" s="21" t="s">
        <v>32</v>
      </c>
      <c r="E36" s="121">
        <v>359</v>
      </c>
      <c r="F36" s="120"/>
      <c r="G36" s="120">
        <v>366</v>
      </c>
      <c r="H36" s="120">
        <v>370</v>
      </c>
      <c r="I36" s="120">
        <v>374</v>
      </c>
      <c r="J36" s="122"/>
      <c r="K36" s="120"/>
      <c r="L36" s="120"/>
      <c r="M36" s="120"/>
      <c r="N36" s="120"/>
      <c r="O36" s="120">
        <v>363</v>
      </c>
      <c r="P36" s="120">
        <v>371</v>
      </c>
      <c r="Q36" s="42"/>
      <c r="R36" s="42"/>
      <c r="S36" s="87">
        <v>1844</v>
      </c>
      <c r="T36" s="87">
        <v>367</v>
      </c>
      <c r="U36" s="87">
        <f t="shared" si="0"/>
        <v>368.5</v>
      </c>
      <c r="V36" s="87" t="s">
        <v>934</v>
      </c>
    </row>
    <row r="37" spans="1:22" s="4" customFormat="1">
      <c r="A37" s="47">
        <v>33</v>
      </c>
      <c r="B37" s="18" t="s">
        <v>157</v>
      </c>
      <c r="C37" s="53">
        <v>29120</v>
      </c>
      <c r="D37" s="21" t="s">
        <v>47</v>
      </c>
      <c r="E37" s="42">
        <v>366</v>
      </c>
      <c r="F37" s="120">
        <v>365</v>
      </c>
      <c r="G37" s="121">
        <v>358</v>
      </c>
      <c r="H37" s="120">
        <v>368</v>
      </c>
      <c r="I37" s="120">
        <v>371</v>
      </c>
      <c r="J37" s="122"/>
      <c r="K37" s="120"/>
      <c r="L37" s="120"/>
      <c r="M37" s="120"/>
      <c r="N37" s="120"/>
      <c r="O37" s="120">
        <v>368</v>
      </c>
      <c r="P37" s="120">
        <v>369</v>
      </c>
      <c r="Q37" s="42"/>
      <c r="R37" s="42"/>
      <c r="S37" s="87">
        <v>1841</v>
      </c>
      <c r="T37" s="87">
        <v>368.5</v>
      </c>
      <c r="U37" s="87">
        <f t="shared" ref="U37:U57" si="1">(S37+T37)/6</f>
        <v>368.25</v>
      </c>
      <c r="V37" s="85" t="s">
        <v>934</v>
      </c>
    </row>
    <row r="38" spans="1:22">
      <c r="A38" s="48">
        <v>34</v>
      </c>
      <c r="B38" s="18" t="s">
        <v>348</v>
      </c>
      <c r="C38" s="21" t="s">
        <v>388</v>
      </c>
      <c r="D38" s="21" t="s">
        <v>148</v>
      </c>
      <c r="E38" s="42">
        <v>376</v>
      </c>
      <c r="F38" s="120">
        <v>367</v>
      </c>
      <c r="G38" s="120">
        <v>369</v>
      </c>
      <c r="H38" s="120">
        <v>368</v>
      </c>
      <c r="I38" s="120">
        <v>368</v>
      </c>
      <c r="J38" s="122"/>
      <c r="K38" s="120"/>
      <c r="L38" s="120"/>
      <c r="M38" s="120"/>
      <c r="N38" s="120"/>
      <c r="O38" s="121">
        <v>366</v>
      </c>
      <c r="P38" s="120">
        <v>367</v>
      </c>
      <c r="Q38" s="42"/>
      <c r="R38" s="42"/>
      <c r="S38" s="87">
        <v>1839</v>
      </c>
      <c r="T38" s="87">
        <v>367.5</v>
      </c>
      <c r="U38" s="87">
        <f t="shared" si="1"/>
        <v>367.75</v>
      </c>
      <c r="V38" s="85" t="s">
        <v>934</v>
      </c>
    </row>
    <row r="39" spans="1:22">
      <c r="A39" s="48">
        <v>35</v>
      </c>
      <c r="B39" s="18" t="s">
        <v>200</v>
      </c>
      <c r="C39" s="21" t="s">
        <v>338</v>
      </c>
      <c r="D39" s="21" t="s">
        <v>29</v>
      </c>
      <c r="E39" s="120">
        <v>363</v>
      </c>
      <c r="F39" s="120"/>
      <c r="G39" s="120">
        <v>373</v>
      </c>
      <c r="H39" s="120">
        <v>366</v>
      </c>
      <c r="I39" s="120">
        <v>364</v>
      </c>
      <c r="J39" s="122"/>
      <c r="K39" s="120"/>
      <c r="L39" s="120"/>
      <c r="M39" s="120"/>
      <c r="N39" s="120"/>
      <c r="O39" s="120">
        <v>368</v>
      </c>
      <c r="P39" s="121">
        <v>361</v>
      </c>
      <c r="Q39" s="42"/>
      <c r="R39" s="42"/>
      <c r="S39" s="87">
        <v>1834</v>
      </c>
      <c r="T39" s="87">
        <v>366</v>
      </c>
      <c r="U39" s="92">
        <f t="shared" si="1"/>
        <v>366.66666666666669</v>
      </c>
      <c r="V39" s="84" t="s">
        <v>934</v>
      </c>
    </row>
    <row r="40" spans="1:22">
      <c r="A40" s="48">
        <v>36</v>
      </c>
      <c r="B40" s="2" t="s">
        <v>166</v>
      </c>
      <c r="C40" s="8" t="s">
        <v>659</v>
      </c>
      <c r="D40" s="8" t="s">
        <v>29</v>
      </c>
      <c r="E40" s="120">
        <v>367</v>
      </c>
      <c r="F40" s="120"/>
      <c r="G40" s="120">
        <v>363</v>
      </c>
      <c r="H40" s="120">
        <v>366</v>
      </c>
      <c r="I40" s="120">
        <v>370</v>
      </c>
      <c r="J40" s="122"/>
      <c r="K40" s="121">
        <v>360</v>
      </c>
      <c r="L40" s="120">
        <v>365</v>
      </c>
      <c r="M40" s="42"/>
      <c r="N40" s="42"/>
      <c r="O40" s="42"/>
      <c r="P40" s="42"/>
      <c r="Q40" s="42"/>
      <c r="R40" s="42"/>
      <c r="S40" s="87">
        <v>1831</v>
      </c>
      <c r="T40" s="87">
        <v>367.5</v>
      </c>
      <c r="U40" s="87">
        <f t="shared" si="1"/>
        <v>366.41666666666669</v>
      </c>
      <c r="V40" s="85" t="s">
        <v>934</v>
      </c>
    </row>
    <row r="41" spans="1:22" s="4" customFormat="1">
      <c r="A41" s="43">
        <v>37</v>
      </c>
      <c r="B41" s="3" t="s">
        <v>651</v>
      </c>
      <c r="C41" s="7" t="s">
        <v>668</v>
      </c>
      <c r="D41" s="7" t="s">
        <v>29</v>
      </c>
      <c r="E41" s="124">
        <v>359</v>
      </c>
      <c r="F41" s="123"/>
      <c r="G41" s="123">
        <v>360</v>
      </c>
      <c r="H41" s="123">
        <v>375</v>
      </c>
      <c r="I41" s="123">
        <v>369</v>
      </c>
      <c r="J41" s="125"/>
      <c r="K41" s="123"/>
      <c r="L41" s="123"/>
      <c r="M41" s="123"/>
      <c r="N41" s="123"/>
      <c r="O41" s="123">
        <v>363</v>
      </c>
      <c r="P41" s="123">
        <v>360</v>
      </c>
      <c r="Q41" s="43"/>
      <c r="R41" s="43"/>
      <c r="S41" s="92">
        <v>1827</v>
      </c>
      <c r="T41" s="92">
        <v>361.5</v>
      </c>
      <c r="U41" s="92">
        <f t="shared" si="1"/>
        <v>364.75</v>
      </c>
      <c r="V41" s="84" t="s">
        <v>934</v>
      </c>
    </row>
    <row r="42" spans="1:22" s="4" customFormat="1">
      <c r="A42" s="47">
        <v>38</v>
      </c>
      <c r="B42" s="23" t="s">
        <v>201</v>
      </c>
      <c r="C42" s="39" t="s">
        <v>339</v>
      </c>
      <c r="D42" s="39" t="s">
        <v>32</v>
      </c>
      <c r="E42" s="123">
        <v>359</v>
      </c>
      <c r="F42" s="123"/>
      <c r="G42" s="123">
        <v>360</v>
      </c>
      <c r="H42" s="123">
        <v>363</v>
      </c>
      <c r="I42" s="123">
        <v>370</v>
      </c>
      <c r="J42" s="125"/>
      <c r="K42" s="123"/>
      <c r="L42" s="123"/>
      <c r="M42" s="123"/>
      <c r="N42" s="123"/>
      <c r="O42" s="123">
        <v>364</v>
      </c>
      <c r="P42" s="124">
        <v>356</v>
      </c>
      <c r="Q42" s="43"/>
      <c r="R42" s="43"/>
      <c r="S42" s="92">
        <v>1816</v>
      </c>
      <c r="T42" s="92">
        <v>367</v>
      </c>
      <c r="U42" s="92">
        <f t="shared" si="1"/>
        <v>363.83333333333331</v>
      </c>
      <c r="V42" s="84" t="s">
        <v>934</v>
      </c>
    </row>
    <row r="43" spans="1:22" s="4" customFormat="1">
      <c r="A43" s="47">
        <v>39</v>
      </c>
      <c r="B43" s="3" t="s">
        <v>1080</v>
      </c>
      <c r="C43" s="7" t="s">
        <v>636</v>
      </c>
      <c r="D43" s="7" t="s">
        <v>76</v>
      </c>
      <c r="E43" s="123">
        <v>361</v>
      </c>
      <c r="F43" s="123"/>
      <c r="G43" s="123">
        <v>367</v>
      </c>
      <c r="H43" s="123">
        <v>363</v>
      </c>
      <c r="I43" s="124">
        <v>360</v>
      </c>
      <c r="J43" s="125"/>
      <c r="K43" s="123"/>
      <c r="L43" s="123"/>
      <c r="M43" s="123"/>
      <c r="N43" s="123"/>
      <c r="O43" s="123">
        <v>366</v>
      </c>
      <c r="P43" s="123">
        <v>362</v>
      </c>
      <c r="Q43" s="43"/>
      <c r="R43" s="43"/>
      <c r="S43" s="92">
        <v>1819</v>
      </c>
      <c r="T43" s="92">
        <v>364</v>
      </c>
      <c r="U43" s="92">
        <f t="shared" si="1"/>
        <v>363.83333333333331</v>
      </c>
      <c r="V43" s="84" t="s">
        <v>934</v>
      </c>
    </row>
    <row r="44" spans="1:22">
      <c r="A44" s="48">
        <v>41</v>
      </c>
      <c r="B44" s="3" t="s">
        <v>649</v>
      </c>
      <c r="C44" s="7" t="s">
        <v>662</v>
      </c>
      <c r="D44" s="7" t="s">
        <v>32</v>
      </c>
      <c r="E44" s="123">
        <v>372</v>
      </c>
      <c r="F44" s="123"/>
      <c r="G44" s="123"/>
      <c r="H44" s="123">
        <v>366</v>
      </c>
      <c r="I44" s="123">
        <v>358</v>
      </c>
      <c r="J44" s="125"/>
      <c r="K44" s="123"/>
      <c r="L44" s="123"/>
      <c r="M44" s="123"/>
      <c r="N44" s="123"/>
      <c r="O44" s="123">
        <v>362</v>
      </c>
      <c r="P44" s="123">
        <v>362</v>
      </c>
      <c r="Q44" s="43"/>
      <c r="R44" s="43"/>
      <c r="S44" s="92">
        <v>1820</v>
      </c>
      <c r="T44" s="92">
        <v>362</v>
      </c>
      <c r="U44" s="92">
        <f t="shared" si="1"/>
        <v>363.66666666666669</v>
      </c>
      <c r="V44" s="84" t="s">
        <v>934</v>
      </c>
    </row>
    <row r="45" spans="1:22" s="4" customFormat="1">
      <c r="A45" s="47">
        <v>43</v>
      </c>
      <c r="B45" s="3" t="s">
        <v>647</v>
      </c>
      <c r="C45" s="7" t="s">
        <v>658</v>
      </c>
      <c r="D45" s="7" t="s">
        <v>29</v>
      </c>
      <c r="E45" s="123">
        <v>369</v>
      </c>
      <c r="F45" s="123"/>
      <c r="G45" s="123">
        <v>363</v>
      </c>
      <c r="H45" s="123">
        <v>363</v>
      </c>
      <c r="I45" s="123">
        <v>363</v>
      </c>
      <c r="J45" s="124"/>
      <c r="K45" s="123"/>
      <c r="L45" s="123"/>
      <c r="M45" s="123"/>
      <c r="N45" s="123"/>
      <c r="O45" s="123">
        <v>360</v>
      </c>
      <c r="P45" s="124">
        <v>358</v>
      </c>
      <c r="Q45" s="43"/>
      <c r="R45" s="43"/>
      <c r="S45" s="92">
        <v>1818</v>
      </c>
      <c r="T45" s="92">
        <v>361.5</v>
      </c>
      <c r="U45" s="92">
        <f t="shared" si="1"/>
        <v>363.25</v>
      </c>
      <c r="V45" s="84" t="s">
        <v>934</v>
      </c>
    </row>
    <row r="46" spans="1:22" s="46" customFormat="1">
      <c r="A46" s="75">
        <v>44</v>
      </c>
      <c r="B46" s="23" t="s">
        <v>1058</v>
      </c>
      <c r="C46" s="39" t="s">
        <v>758</v>
      </c>
      <c r="D46" s="39" t="s">
        <v>428</v>
      </c>
      <c r="E46" s="123">
        <v>359</v>
      </c>
      <c r="F46" s="123"/>
      <c r="G46" s="123">
        <v>363</v>
      </c>
      <c r="H46" s="123">
        <v>369</v>
      </c>
      <c r="I46" s="123">
        <v>358</v>
      </c>
      <c r="J46" s="125"/>
      <c r="K46" s="123"/>
      <c r="L46" s="123"/>
      <c r="M46" s="123"/>
      <c r="N46" s="123"/>
      <c r="O46" s="124">
        <v>348</v>
      </c>
      <c r="P46" s="123">
        <v>366</v>
      </c>
      <c r="Q46" s="43"/>
      <c r="R46" s="43"/>
      <c r="S46" s="92">
        <v>1815</v>
      </c>
      <c r="T46" s="92">
        <v>362</v>
      </c>
      <c r="U46" s="92">
        <f t="shared" si="1"/>
        <v>362.83333333333331</v>
      </c>
      <c r="V46" s="84" t="s">
        <v>934</v>
      </c>
    </row>
    <row r="47" spans="1:22" s="4" customFormat="1">
      <c r="A47" s="47">
        <v>45</v>
      </c>
      <c r="B47" s="25" t="s">
        <v>198</v>
      </c>
      <c r="C47" s="49" t="s">
        <v>333</v>
      </c>
      <c r="D47" s="49" t="s">
        <v>32</v>
      </c>
      <c r="E47" s="123">
        <v>358</v>
      </c>
      <c r="F47" s="123"/>
      <c r="G47" s="124">
        <v>346</v>
      </c>
      <c r="H47" s="123">
        <v>366</v>
      </c>
      <c r="I47" s="123">
        <v>367</v>
      </c>
      <c r="J47" s="125"/>
      <c r="K47" s="123"/>
      <c r="L47" s="123"/>
      <c r="M47" s="123"/>
      <c r="N47" s="123"/>
      <c r="O47" s="123">
        <v>359</v>
      </c>
      <c r="P47" s="123">
        <v>361</v>
      </c>
      <c r="Q47" s="43"/>
      <c r="R47" s="43"/>
      <c r="S47" s="92">
        <v>1811</v>
      </c>
      <c r="T47" s="92">
        <v>360</v>
      </c>
      <c r="U47" s="92">
        <f t="shared" si="1"/>
        <v>361.83333333333331</v>
      </c>
      <c r="V47" s="84" t="s">
        <v>934</v>
      </c>
    </row>
    <row r="48" spans="1:22">
      <c r="A48" s="48">
        <v>46</v>
      </c>
      <c r="B48" s="23" t="s">
        <v>347</v>
      </c>
      <c r="C48" s="39" t="s">
        <v>283</v>
      </c>
      <c r="D48" s="39" t="s">
        <v>49</v>
      </c>
      <c r="E48" s="123">
        <v>358</v>
      </c>
      <c r="F48" s="123">
        <v>365</v>
      </c>
      <c r="G48" s="123">
        <v>363</v>
      </c>
      <c r="H48" s="123"/>
      <c r="I48" s="123"/>
      <c r="J48" s="125"/>
      <c r="K48" s="123"/>
      <c r="L48" s="123"/>
      <c r="M48" s="123"/>
      <c r="N48" s="123"/>
      <c r="O48" s="123">
        <v>358</v>
      </c>
      <c r="P48" s="123">
        <v>363</v>
      </c>
      <c r="Q48" s="43"/>
      <c r="R48" s="43"/>
      <c r="S48" s="92">
        <v>1807</v>
      </c>
      <c r="T48" s="92">
        <v>360.5</v>
      </c>
      <c r="U48" s="92">
        <f t="shared" si="1"/>
        <v>361.25</v>
      </c>
      <c r="V48" s="84" t="s">
        <v>934</v>
      </c>
    </row>
    <row r="49" spans="1:22" s="4" customFormat="1">
      <c r="A49" s="47">
        <v>47</v>
      </c>
      <c r="B49" s="23" t="s">
        <v>526</v>
      </c>
      <c r="C49" s="39" t="s">
        <v>488</v>
      </c>
      <c r="D49" s="39" t="s">
        <v>89</v>
      </c>
      <c r="E49" s="43">
        <v>359</v>
      </c>
      <c r="F49" s="123">
        <v>358</v>
      </c>
      <c r="G49" s="123">
        <v>359</v>
      </c>
      <c r="H49" s="123">
        <v>366</v>
      </c>
      <c r="I49" s="123">
        <v>359</v>
      </c>
      <c r="J49" s="125"/>
      <c r="K49" s="123"/>
      <c r="L49" s="123"/>
      <c r="M49" s="123"/>
      <c r="N49" s="123"/>
      <c r="O49" s="124">
        <v>358</v>
      </c>
      <c r="P49" s="123">
        <v>363</v>
      </c>
      <c r="Q49" s="43"/>
      <c r="R49" s="43"/>
      <c r="S49" s="92">
        <v>1805</v>
      </c>
      <c r="T49" s="92">
        <v>361</v>
      </c>
      <c r="U49" s="92">
        <f t="shared" si="1"/>
        <v>361</v>
      </c>
      <c r="V49" s="84" t="s">
        <v>934</v>
      </c>
    </row>
    <row r="50" spans="1:22" s="4" customFormat="1">
      <c r="A50" s="47">
        <v>48</v>
      </c>
      <c r="B50" s="3" t="s">
        <v>1078</v>
      </c>
      <c r="C50" s="7" t="s">
        <v>1079</v>
      </c>
      <c r="D50" s="7" t="s">
        <v>589</v>
      </c>
      <c r="E50" s="123">
        <v>364</v>
      </c>
      <c r="F50" s="123"/>
      <c r="G50" s="123">
        <v>357</v>
      </c>
      <c r="H50" s="123">
        <v>367</v>
      </c>
      <c r="I50" s="124">
        <v>348</v>
      </c>
      <c r="J50" s="125"/>
      <c r="K50" s="123"/>
      <c r="L50" s="123"/>
      <c r="M50" s="123"/>
      <c r="N50" s="123"/>
      <c r="O50" s="123">
        <v>364</v>
      </c>
      <c r="P50" s="123">
        <v>350</v>
      </c>
      <c r="Q50" s="43"/>
      <c r="R50" s="43"/>
      <c r="S50" s="92">
        <v>1802</v>
      </c>
      <c r="T50" s="92">
        <v>357</v>
      </c>
      <c r="U50" s="92">
        <f t="shared" si="1"/>
        <v>359.83333333333331</v>
      </c>
      <c r="V50" s="84" t="s">
        <v>934</v>
      </c>
    </row>
    <row r="51" spans="1:22" s="4" customFormat="1">
      <c r="A51" s="47">
        <v>49</v>
      </c>
      <c r="B51" s="23" t="s">
        <v>350</v>
      </c>
      <c r="C51" s="39" t="s">
        <v>408</v>
      </c>
      <c r="D51" s="39" t="s">
        <v>28</v>
      </c>
      <c r="E51" s="123">
        <v>357</v>
      </c>
      <c r="F51" s="123"/>
      <c r="G51" s="123">
        <v>362</v>
      </c>
      <c r="H51" s="123">
        <v>361</v>
      </c>
      <c r="I51" s="123">
        <v>360</v>
      </c>
      <c r="J51" s="125"/>
      <c r="K51" s="123"/>
      <c r="L51" s="123"/>
      <c r="M51" s="123"/>
      <c r="N51" s="123"/>
      <c r="O51" s="124" t="s">
        <v>719</v>
      </c>
      <c r="P51" s="123">
        <v>359</v>
      </c>
      <c r="Q51" s="43"/>
      <c r="R51" s="43"/>
      <c r="S51" s="92">
        <v>1799</v>
      </c>
      <c r="T51" s="92">
        <v>359.5</v>
      </c>
      <c r="U51" s="92">
        <f t="shared" si="1"/>
        <v>359.75</v>
      </c>
      <c r="V51" s="84" t="s">
        <v>934</v>
      </c>
    </row>
    <row r="52" spans="1:22" s="4" customFormat="1">
      <c r="A52" s="47">
        <v>50</v>
      </c>
      <c r="B52" s="23" t="s">
        <v>449</v>
      </c>
      <c r="C52" s="55">
        <v>35908</v>
      </c>
      <c r="D52" s="39" t="s">
        <v>29</v>
      </c>
      <c r="E52" s="124">
        <v>350</v>
      </c>
      <c r="F52" s="123"/>
      <c r="G52" s="123">
        <v>363</v>
      </c>
      <c r="H52" s="123">
        <v>354</v>
      </c>
      <c r="I52" s="123">
        <v>365</v>
      </c>
      <c r="J52" s="125"/>
      <c r="K52" s="123"/>
      <c r="L52" s="123"/>
      <c r="M52" s="123"/>
      <c r="N52" s="123"/>
      <c r="O52" s="123">
        <v>358</v>
      </c>
      <c r="P52" s="123">
        <v>359</v>
      </c>
      <c r="Q52" s="43"/>
      <c r="R52" s="43"/>
      <c r="S52" s="92">
        <v>1799</v>
      </c>
      <c r="T52" s="92">
        <v>358.5</v>
      </c>
      <c r="U52" s="92">
        <f t="shared" si="1"/>
        <v>359.58333333333331</v>
      </c>
      <c r="V52" s="84" t="s">
        <v>934</v>
      </c>
    </row>
    <row r="53" spans="1:22">
      <c r="A53" s="48">
        <v>51</v>
      </c>
      <c r="B53" s="23" t="s">
        <v>450</v>
      </c>
      <c r="C53" s="55">
        <v>34970</v>
      </c>
      <c r="D53" s="39" t="s">
        <v>73</v>
      </c>
      <c r="E53" s="123">
        <v>352</v>
      </c>
      <c r="F53" s="123"/>
      <c r="G53" s="123">
        <v>361</v>
      </c>
      <c r="H53" s="124">
        <v>352</v>
      </c>
      <c r="I53" s="123">
        <v>355</v>
      </c>
      <c r="J53" s="125"/>
      <c r="K53" s="123"/>
      <c r="L53" s="123"/>
      <c r="M53" s="123"/>
      <c r="N53" s="123"/>
      <c r="O53" s="123">
        <v>357</v>
      </c>
      <c r="P53" s="123">
        <v>365</v>
      </c>
      <c r="Q53" s="43"/>
      <c r="R53" s="43"/>
      <c r="S53" s="92">
        <v>1790</v>
      </c>
      <c r="T53" s="92">
        <v>361</v>
      </c>
      <c r="U53" s="92">
        <f t="shared" si="1"/>
        <v>358.5</v>
      </c>
      <c r="V53" s="84" t="s">
        <v>934</v>
      </c>
    </row>
    <row r="54" spans="1:22" s="4" customFormat="1">
      <c r="A54" s="47">
        <v>52</v>
      </c>
      <c r="B54" s="3" t="s">
        <v>1073</v>
      </c>
      <c r="C54" s="7" t="s">
        <v>1074</v>
      </c>
      <c r="D54" s="7" t="s">
        <v>76</v>
      </c>
      <c r="E54" s="123">
        <v>353</v>
      </c>
      <c r="F54" s="123"/>
      <c r="G54" s="123">
        <v>365</v>
      </c>
      <c r="H54" s="123">
        <v>366</v>
      </c>
      <c r="I54" s="123">
        <v>352</v>
      </c>
      <c r="J54" s="125"/>
      <c r="K54" s="123"/>
      <c r="L54" s="123"/>
      <c r="M54" s="123"/>
      <c r="N54" s="123"/>
      <c r="O54" s="124">
        <v>339</v>
      </c>
      <c r="P54" s="123">
        <v>349</v>
      </c>
      <c r="Q54" s="43"/>
      <c r="R54" s="43"/>
      <c r="S54" s="92">
        <v>1785</v>
      </c>
      <c r="T54" s="92">
        <v>350.5</v>
      </c>
      <c r="U54" s="87">
        <f t="shared" si="1"/>
        <v>355.91666666666669</v>
      </c>
      <c r="V54" s="85" t="s">
        <v>934</v>
      </c>
    </row>
    <row r="55" spans="1:22" s="4" customFormat="1">
      <c r="A55" s="47">
        <v>53</v>
      </c>
      <c r="B55" s="3" t="s">
        <v>1038</v>
      </c>
      <c r="C55" s="7" t="s">
        <v>1039</v>
      </c>
      <c r="D55" s="7" t="s">
        <v>68</v>
      </c>
      <c r="E55" s="43">
        <v>340</v>
      </c>
      <c r="F55" s="123">
        <v>353</v>
      </c>
      <c r="G55" s="123">
        <v>360</v>
      </c>
      <c r="H55" s="123">
        <v>353</v>
      </c>
      <c r="I55" s="123">
        <v>353</v>
      </c>
      <c r="J55" s="125"/>
      <c r="K55" s="123"/>
      <c r="L55" s="123"/>
      <c r="M55" s="123"/>
      <c r="N55" s="123"/>
      <c r="O55" s="123">
        <v>357</v>
      </c>
      <c r="P55" s="124">
        <v>333</v>
      </c>
      <c r="Q55" s="43"/>
      <c r="R55" s="43"/>
      <c r="S55" s="92">
        <v>1776</v>
      </c>
      <c r="T55" s="92">
        <v>355</v>
      </c>
      <c r="U55" s="92">
        <f t="shared" si="1"/>
        <v>355.16666666666669</v>
      </c>
      <c r="V55" s="84" t="s">
        <v>934</v>
      </c>
    </row>
    <row r="56" spans="1:22">
      <c r="A56" s="48">
        <v>54</v>
      </c>
      <c r="B56" s="23" t="s">
        <v>1059</v>
      </c>
      <c r="C56" s="39" t="s">
        <v>1060</v>
      </c>
      <c r="D56" s="39" t="s">
        <v>589</v>
      </c>
      <c r="E56" s="123">
        <v>357</v>
      </c>
      <c r="F56" s="123"/>
      <c r="G56" s="123">
        <v>340</v>
      </c>
      <c r="H56" s="123">
        <v>352</v>
      </c>
      <c r="I56" s="124">
        <v>337</v>
      </c>
      <c r="J56" s="125"/>
      <c r="K56" s="123"/>
      <c r="L56" s="123"/>
      <c r="M56" s="123"/>
      <c r="N56" s="123"/>
      <c r="O56" s="123">
        <v>352</v>
      </c>
      <c r="P56" s="123">
        <v>345</v>
      </c>
      <c r="Q56" s="43"/>
      <c r="R56" s="43"/>
      <c r="S56" s="92">
        <v>1746</v>
      </c>
      <c r="T56" s="92">
        <v>348.5</v>
      </c>
      <c r="U56" s="92">
        <f t="shared" si="1"/>
        <v>349.08333333333331</v>
      </c>
      <c r="V56" s="84" t="s">
        <v>934</v>
      </c>
    </row>
    <row r="57" spans="1:22" s="4" customFormat="1">
      <c r="A57" s="47">
        <v>55</v>
      </c>
      <c r="B57" s="2" t="s">
        <v>654</v>
      </c>
      <c r="C57" s="8" t="s">
        <v>665</v>
      </c>
      <c r="D57" s="8" t="s">
        <v>381</v>
      </c>
      <c r="E57" s="120">
        <v>348</v>
      </c>
      <c r="F57" s="120"/>
      <c r="G57" s="120">
        <v>357</v>
      </c>
      <c r="H57" s="120">
        <v>350</v>
      </c>
      <c r="I57" s="120">
        <v>348</v>
      </c>
      <c r="J57" s="122"/>
      <c r="K57" s="120"/>
      <c r="L57" s="120"/>
      <c r="M57" s="120"/>
      <c r="N57" s="120"/>
      <c r="O57" s="120">
        <v>342</v>
      </c>
      <c r="P57" s="121">
        <v>342</v>
      </c>
      <c r="Q57" s="42"/>
      <c r="R57" s="42"/>
      <c r="S57" s="87">
        <v>1745</v>
      </c>
      <c r="T57" s="87">
        <v>345</v>
      </c>
      <c r="U57" s="87">
        <f t="shared" si="1"/>
        <v>348.33333333333331</v>
      </c>
      <c r="V57" s="85" t="s">
        <v>934</v>
      </c>
    </row>
  </sheetData>
  <sortState ref="B5:V57">
    <sortCondition descending="1" ref="U5:U57"/>
  </sortState>
  <pageMargins left="0.7" right="0.7" top="0.75" bottom="0.75" header="0.3" footer="0.3"/>
  <pageSetup paperSize="9" scale="4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30"/>
  <sheetViews>
    <sheetView zoomScale="70" zoomScaleNormal="70" workbookViewId="0">
      <selection activeCell="C48" sqref="C48"/>
    </sheetView>
  </sheetViews>
  <sheetFormatPr defaultRowHeight="15.75"/>
  <cols>
    <col min="1" max="1" width="6.7109375" style="10" customWidth="1"/>
    <col min="2" max="2" width="36.7109375" style="1" customWidth="1"/>
    <col min="3" max="3" width="12.85546875" style="10" customWidth="1"/>
    <col min="4" max="4" width="10.5703125" style="52" customWidth="1"/>
    <col min="5" max="5" width="13" style="79" customWidth="1"/>
    <col min="6" max="6" width="11.5703125" style="79" customWidth="1"/>
    <col min="7" max="7" width="11.42578125" style="79" customWidth="1"/>
    <col min="8" max="8" width="10.5703125" style="79" customWidth="1"/>
    <col min="9" max="9" width="10.85546875" style="79" customWidth="1"/>
    <col min="10" max="10" width="13.42578125" style="79" customWidth="1"/>
    <col min="11" max="11" width="8.85546875" style="79" customWidth="1"/>
    <col min="12" max="12" width="9" style="79" customWidth="1"/>
    <col min="13" max="13" width="11.5703125" style="79" customWidth="1"/>
    <col min="14" max="14" width="15.140625" style="79" customWidth="1"/>
    <col min="15" max="15" width="11.7109375" style="79" customWidth="1"/>
    <col min="16" max="18" width="11" style="79" customWidth="1"/>
    <col min="19" max="19" width="9.85546875" style="107" customWidth="1"/>
    <col min="20" max="20" width="10.140625" style="107" customWidth="1"/>
    <col min="21" max="21" width="9.140625" style="107" customWidth="1"/>
    <col min="22" max="22" width="9" style="90" customWidth="1"/>
    <col min="23" max="16384" width="9.140625" style="1"/>
  </cols>
  <sheetData>
    <row r="2" spans="1:22" s="65" customFormat="1" ht="20.25">
      <c r="A2" s="64" t="s">
        <v>946</v>
      </c>
      <c r="C2" s="64"/>
      <c r="D2" s="97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06"/>
      <c r="T2" s="106"/>
      <c r="U2" s="106"/>
      <c r="V2" s="89"/>
    </row>
    <row r="3" spans="1:22" ht="18.75">
      <c r="B3" s="102" t="s">
        <v>947</v>
      </c>
    </row>
    <row r="4" spans="1:22" s="6" customFormat="1">
      <c r="A4" s="7" t="s">
        <v>0</v>
      </c>
      <c r="B4" s="24" t="s">
        <v>1</v>
      </c>
      <c r="C4" s="39" t="s">
        <v>2</v>
      </c>
      <c r="D4" s="39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3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1105</v>
      </c>
      <c r="R4" s="43" t="s">
        <v>1106</v>
      </c>
      <c r="S4" s="108" t="s">
        <v>936</v>
      </c>
      <c r="T4" s="108" t="s">
        <v>910</v>
      </c>
      <c r="U4" s="108" t="s">
        <v>937</v>
      </c>
      <c r="V4" s="84" t="s">
        <v>932</v>
      </c>
    </row>
    <row r="5" spans="1:22">
      <c r="A5" s="8">
        <v>1</v>
      </c>
      <c r="B5" s="18" t="s">
        <v>36</v>
      </c>
      <c r="C5" s="21" t="s">
        <v>235</v>
      </c>
      <c r="D5" s="21" t="s">
        <v>68</v>
      </c>
      <c r="E5" s="42" t="s">
        <v>366</v>
      </c>
      <c r="F5" s="42" t="s">
        <v>358</v>
      </c>
      <c r="G5" s="120" t="s">
        <v>917</v>
      </c>
      <c r="H5" s="121">
        <v>577</v>
      </c>
      <c r="I5" s="120" t="s">
        <v>948</v>
      </c>
      <c r="J5" s="120">
        <v>578</v>
      </c>
      <c r="K5" s="120"/>
      <c r="L5" s="120"/>
      <c r="M5" s="120">
        <v>583</v>
      </c>
      <c r="N5" s="120">
        <v>580</v>
      </c>
      <c r="O5" s="42"/>
      <c r="P5" s="42"/>
      <c r="Q5" s="42"/>
      <c r="R5" s="42"/>
      <c r="S5" s="68">
        <v>2902.5</v>
      </c>
      <c r="T5" s="68">
        <v>581.5</v>
      </c>
      <c r="U5" s="68">
        <f t="shared" ref="U5:U30" si="0">(S5+T5)/6</f>
        <v>580.66666666666663</v>
      </c>
      <c r="V5" s="85" t="s">
        <v>933</v>
      </c>
    </row>
    <row r="6" spans="1:22">
      <c r="A6" s="8">
        <v>2</v>
      </c>
      <c r="B6" s="18" t="s">
        <v>48</v>
      </c>
      <c r="C6" s="21" t="s">
        <v>240</v>
      </c>
      <c r="D6" s="21" t="s">
        <v>49</v>
      </c>
      <c r="E6" s="42" t="s">
        <v>834</v>
      </c>
      <c r="F6" s="42" t="s">
        <v>880</v>
      </c>
      <c r="G6" s="121" t="s">
        <v>915</v>
      </c>
      <c r="H6" s="120" t="s">
        <v>950</v>
      </c>
      <c r="I6" s="120" t="s">
        <v>952</v>
      </c>
      <c r="J6" s="120">
        <v>580</v>
      </c>
      <c r="K6" s="120"/>
      <c r="L6" s="120"/>
      <c r="M6" s="120">
        <v>577</v>
      </c>
      <c r="N6" s="120">
        <v>586</v>
      </c>
      <c r="O6" s="42"/>
      <c r="P6" s="42"/>
      <c r="Q6" s="42"/>
      <c r="R6" s="42"/>
      <c r="S6" s="68">
        <v>2896</v>
      </c>
      <c r="T6" s="68">
        <v>581.5</v>
      </c>
      <c r="U6" s="68">
        <f t="shared" si="0"/>
        <v>579.58333333333337</v>
      </c>
      <c r="V6" s="86" t="s">
        <v>933</v>
      </c>
    </row>
    <row r="7" spans="1:22">
      <c r="A7" s="8">
        <v>3</v>
      </c>
      <c r="B7" s="18" t="s">
        <v>39</v>
      </c>
      <c r="C7" s="21" t="s">
        <v>241</v>
      </c>
      <c r="D7" s="21" t="s">
        <v>33</v>
      </c>
      <c r="E7" s="42" t="s">
        <v>494</v>
      </c>
      <c r="F7" s="42">
        <v>573</v>
      </c>
      <c r="G7" s="42" t="s">
        <v>916</v>
      </c>
      <c r="H7" s="120" t="s">
        <v>949</v>
      </c>
      <c r="I7" s="121">
        <v>568</v>
      </c>
      <c r="J7" s="121"/>
      <c r="K7" s="120"/>
      <c r="L7" s="120"/>
      <c r="M7" s="120">
        <v>581</v>
      </c>
      <c r="N7" s="120">
        <v>577</v>
      </c>
      <c r="O7" s="120" t="s">
        <v>621</v>
      </c>
      <c r="P7" s="120" t="s">
        <v>879</v>
      </c>
      <c r="Q7" s="42"/>
      <c r="R7" s="42"/>
      <c r="S7" s="68">
        <v>2891</v>
      </c>
      <c r="T7" s="68">
        <v>576</v>
      </c>
      <c r="U7" s="68">
        <f t="shared" si="0"/>
        <v>577.83333333333337</v>
      </c>
      <c r="V7" s="85" t="s">
        <v>933</v>
      </c>
    </row>
    <row r="8" spans="1:22">
      <c r="A8" s="21">
        <v>4</v>
      </c>
      <c r="B8" s="18" t="s">
        <v>34</v>
      </c>
      <c r="C8" s="21" t="s">
        <v>225</v>
      </c>
      <c r="D8" s="21" t="s">
        <v>29</v>
      </c>
      <c r="E8" s="42" t="s">
        <v>835</v>
      </c>
      <c r="F8" s="42">
        <v>567</v>
      </c>
      <c r="G8" s="42">
        <v>573</v>
      </c>
      <c r="H8" s="42">
        <v>566</v>
      </c>
      <c r="I8" s="120" t="s">
        <v>951</v>
      </c>
      <c r="J8" s="120"/>
      <c r="K8" s="120">
        <v>572</v>
      </c>
      <c r="L8" s="120">
        <v>583</v>
      </c>
      <c r="M8" s="120"/>
      <c r="N8" s="120">
        <v>579</v>
      </c>
      <c r="O8" s="120" t="s">
        <v>1113</v>
      </c>
      <c r="P8" s="121" t="s">
        <v>1114</v>
      </c>
      <c r="Q8" s="117"/>
      <c r="R8" s="117"/>
      <c r="S8" s="68">
        <v>2876.5</v>
      </c>
      <c r="T8" s="68">
        <v>574.125</v>
      </c>
      <c r="U8" s="68">
        <f t="shared" si="0"/>
        <v>575.10416666666663</v>
      </c>
      <c r="V8" s="85" t="s">
        <v>933</v>
      </c>
    </row>
    <row r="9" spans="1:22">
      <c r="A9" s="8">
        <v>5</v>
      </c>
      <c r="B9" s="18" t="s">
        <v>43</v>
      </c>
      <c r="C9" s="21" t="s">
        <v>222</v>
      </c>
      <c r="D9" s="21" t="s">
        <v>44</v>
      </c>
      <c r="E9" s="42">
        <v>563</v>
      </c>
      <c r="F9" s="42"/>
      <c r="G9" s="42">
        <v>563</v>
      </c>
      <c r="H9" s="120" t="s">
        <v>948</v>
      </c>
      <c r="I9" s="120">
        <v>570</v>
      </c>
      <c r="J9" s="120"/>
      <c r="K9" s="120">
        <v>568</v>
      </c>
      <c r="L9" s="120">
        <v>574</v>
      </c>
      <c r="M9" s="120"/>
      <c r="N9" s="120"/>
      <c r="O9" s="121">
        <v>558</v>
      </c>
      <c r="P9" s="120" t="s">
        <v>822</v>
      </c>
      <c r="Q9" s="42"/>
      <c r="R9" s="42"/>
      <c r="S9" s="68">
        <v>2868.5</v>
      </c>
      <c r="T9" s="68">
        <v>574.75</v>
      </c>
      <c r="U9" s="108">
        <f t="shared" si="0"/>
        <v>573.875</v>
      </c>
      <c r="V9" s="85" t="s">
        <v>934</v>
      </c>
    </row>
    <row r="10" spans="1:22" s="57" customFormat="1">
      <c r="A10" s="8">
        <v>6</v>
      </c>
      <c r="B10" s="18" t="s">
        <v>35</v>
      </c>
      <c r="C10" s="21" t="s">
        <v>237</v>
      </c>
      <c r="D10" s="21" t="s">
        <v>19</v>
      </c>
      <c r="E10" s="42">
        <v>567</v>
      </c>
      <c r="F10" s="42">
        <v>577</v>
      </c>
      <c r="G10" s="120">
        <v>580</v>
      </c>
      <c r="H10" s="120">
        <v>568</v>
      </c>
      <c r="I10" s="120">
        <v>563</v>
      </c>
      <c r="J10" s="121">
        <v>562</v>
      </c>
      <c r="K10" s="120"/>
      <c r="L10" s="120"/>
      <c r="M10" s="120"/>
      <c r="N10" s="120"/>
      <c r="O10" s="120">
        <v>575</v>
      </c>
      <c r="P10" s="120">
        <v>576</v>
      </c>
      <c r="Q10" s="42"/>
      <c r="R10" s="42"/>
      <c r="S10" s="68">
        <v>2862</v>
      </c>
      <c r="T10" s="68">
        <v>575.5</v>
      </c>
      <c r="U10" s="68">
        <f t="shared" si="0"/>
        <v>572.91666666666663</v>
      </c>
      <c r="V10" s="85" t="s">
        <v>934</v>
      </c>
    </row>
    <row r="11" spans="1:22">
      <c r="A11" s="8">
        <v>7</v>
      </c>
      <c r="B11" s="18" t="s">
        <v>45</v>
      </c>
      <c r="C11" s="21" t="s">
        <v>229</v>
      </c>
      <c r="D11" s="21" t="s">
        <v>29</v>
      </c>
      <c r="E11" s="42" t="s">
        <v>367</v>
      </c>
      <c r="F11" s="42">
        <v>569</v>
      </c>
      <c r="G11" s="120">
        <v>568</v>
      </c>
      <c r="H11" s="120">
        <v>577</v>
      </c>
      <c r="I11" s="120" t="s">
        <v>916</v>
      </c>
      <c r="J11" s="120">
        <v>567</v>
      </c>
      <c r="K11" s="120"/>
      <c r="L11" s="120"/>
      <c r="M11" s="120">
        <v>569</v>
      </c>
      <c r="N11" s="121">
        <v>567</v>
      </c>
      <c r="O11" s="42"/>
      <c r="P11" s="42"/>
      <c r="Q11" s="42"/>
      <c r="R11" s="42"/>
      <c r="S11" s="68">
        <v>2853</v>
      </c>
      <c r="T11" s="68">
        <v>568</v>
      </c>
      <c r="U11" s="68">
        <f t="shared" si="0"/>
        <v>570.16666666666663</v>
      </c>
      <c r="V11" s="85" t="s">
        <v>934</v>
      </c>
    </row>
    <row r="12" spans="1:22">
      <c r="A12" s="8">
        <v>8</v>
      </c>
      <c r="B12" s="18" t="s">
        <v>41</v>
      </c>
      <c r="C12" s="21" t="s">
        <v>227</v>
      </c>
      <c r="D12" s="21" t="s">
        <v>29</v>
      </c>
      <c r="E12" s="42">
        <v>565</v>
      </c>
      <c r="F12" s="120">
        <v>570</v>
      </c>
      <c r="G12" s="120">
        <v>562</v>
      </c>
      <c r="H12" s="120">
        <v>573</v>
      </c>
      <c r="I12" s="121">
        <v>560</v>
      </c>
      <c r="J12" s="121"/>
      <c r="K12" s="120"/>
      <c r="L12" s="120"/>
      <c r="M12" s="120"/>
      <c r="N12" s="120"/>
      <c r="O12" s="120" t="s">
        <v>929</v>
      </c>
      <c r="P12" s="120">
        <v>570</v>
      </c>
      <c r="Q12" s="42"/>
      <c r="R12" s="42"/>
      <c r="S12" s="68">
        <v>2848</v>
      </c>
      <c r="T12" s="68">
        <v>571.5</v>
      </c>
      <c r="U12" s="68">
        <f t="shared" si="0"/>
        <v>569.91666666666663</v>
      </c>
      <c r="V12" s="85" t="s">
        <v>934</v>
      </c>
    </row>
    <row r="13" spans="1:22">
      <c r="A13" s="8">
        <v>9</v>
      </c>
      <c r="B13" s="3" t="s">
        <v>674</v>
      </c>
      <c r="C13" s="7" t="s">
        <v>238</v>
      </c>
      <c r="D13" s="39" t="s">
        <v>102</v>
      </c>
      <c r="E13" s="43">
        <v>563</v>
      </c>
      <c r="F13" s="123">
        <v>571</v>
      </c>
      <c r="G13" s="123">
        <v>567</v>
      </c>
      <c r="H13" s="123">
        <v>562</v>
      </c>
      <c r="I13" s="123">
        <v>569</v>
      </c>
      <c r="J13" s="123"/>
      <c r="K13" s="123"/>
      <c r="L13" s="123"/>
      <c r="M13" s="123"/>
      <c r="N13" s="123"/>
      <c r="O13" s="123"/>
      <c r="P13" s="123"/>
      <c r="Q13" s="124">
        <v>558</v>
      </c>
      <c r="R13" s="123">
        <v>577</v>
      </c>
      <c r="S13" s="108">
        <v>2846</v>
      </c>
      <c r="T13" s="108">
        <v>573</v>
      </c>
      <c r="U13" s="108">
        <f t="shared" si="0"/>
        <v>569.83333333333337</v>
      </c>
      <c r="V13" s="88" t="s">
        <v>934</v>
      </c>
    </row>
    <row r="14" spans="1:22">
      <c r="A14" s="8">
        <v>10</v>
      </c>
      <c r="B14" s="18" t="s">
        <v>799</v>
      </c>
      <c r="C14" s="21" t="s">
        <v>262</v>
      </c>
      <c r="D14" s="21" t="s">
        <v>76</v>
      </c>
      <c r="E14" s="120" t="s">
        <v>371</v>
      </c>
      <c r="F14" s="120">
        <v>567</v>
      </c>
      <c r="G14" s="120"/>
      <c r="H14" s="120" t="s">
        <v>951</v>
      </c>
      <c r="I14" s="121">
        <v>557</v>
      </c>
      <c r="J14" s="121"/>
      <c r="K14" s="120"/>
      <c r="L14" s="120"/>
      <c r="M14" s="120"/>
      <c r="N14" s="120"/>
      <c r="O14" s="120" t="s">
        <v>1112</v>
      </c>
      <c r="P14" s="120" t="s">
        <v>676</v>
      </c>
      <c r="Q14" s="42"/>
      <c r="R14" s="42"/>
      <c r="S14" s="68">
        <v>2848.25</v>
      </c>
      <c r="T14" s="68">
        <v>570.375</v>
      </c>
      <c r="U14" s="68">
        <f t="shared" si="0"/>
        <v>569.77083333333337</v>
      </c>
      <c r="V14" s="85" t="s">
        <v>934</v>
      </c>
    </row>
    <row r="15" spans="1:22">
      <c r="A15" s="8">
        <v>11</v>
      </c>
      <c r="B15" s="23" t="s">
        <v>60</v>
      </c>
      <c r="C15" s="43" t="s">
        <v>265</v>
      </c>
      <c r="D15" s="39" t="s">
        <v>72</v>
      </c>
      <c r="E15" s="43">
        <v>566</v>
      </c>
      <c r="F15" s="123" t="s">
        <v>671</v>
      </c>
      <c r="G15" s="123">
        <v>572</v>
      </c>
      <c r="H15" s="124">
        <v>559</v>
      </c>
      <c r="I15" s="123">
        <v>567</v>
      </c>
      <c r="J15" s="123"/>
      <c r="K15" s="123"/>
      <c r="L15" s="123"/>
      <c r="M15" s="123"/>
      <c r="N15" s="123"/>
      <c r="O15" s="123"/>
      <c r="P15" s="123"/>
      <c r="Q15" s="123">
        <v>567</v>
      </c>
      <c r="R15" s="123">
        <v>571</v>
      </c>
      <c r="S15" s="108">
        <v>2848.5</v>
      </c>
      <c r="T15" s="108">
        <v>569</v>
      </c>
      <c r="U15" s="108">
        <f t="shared" si="0"/>
        <v>569.58333333333337</v>
      </c>
      <c r="V15" s="84" t="s">
        <v>934</v>
      </c>
    </row>
    <row r="16" spans="1:22" s="4" customFormat="1">
      <c r="A16" s="39">
        <v>12</v>
      </c>
      <c r="B16" s="18" t="s">
        <v>37</v>
      </c>
      <c r="C16" s="21" t="s">
        <v>261</v>
      </c>
      <c r="D16" s="21" t="s">
        <v>40</v>
      </c>
      <c r="E16" s="120" t="s">
        <v>676</v>
      </c>
      <c r="F16" s="120">
        <v>567</v>
      </c>
      <c r="G16" s="120"/>
      <c r="H16" s="120">
        <v>568</v>
      </c>
      <c r="I16" s="120">
        <v>570</v>
      </c>
      <c r="J16" s="120"/>
      <c r="K16" s="120"/>
      <c r="L16" s="120"/>
      <c r="M16" s="120"/>
      <c r="N16" s="120"/>
      <c r="O16" s="120">
        <v>565</v>
      </c>
      <c r="P16" s="121">
        <v>562</v>
      </c>
      <c r="Q16" s="42"/>
      <c r="R16" s="42"/>
      <c r="S16" s="68">
        <v>2842.25</v>
      </c>
      <c r="T16" s="68">
        <v>567.5</v>
      </c>
      <c r="U16" s="68">
        <f t="shared" si="0"/>
        <v>568.29166666666663</v>
      </c>
      <c r="V16" s="85" t="s">
        <v>934</v>
      </c>
    </row>
    <row r="17" spans="1:22" s="41" customFormat="1">
      <c r="A17" s="7">
        <v>13</v>
      </c>
      <c r="B17" s="18" t="s">
        <v>51</v>
      </c>
      <c r="C17" s="21" t="s">
        <v>264</v>
      </c>
      <c r="D17" s="21" t="s">
        <v>27</v>
      </c>
      <c r="E17" s="42" t="s">
        <v>358</v>
      </c>
      <c r="F17" s="42">
        <v>565</v>
      </c>
      <c r="G17" s="42">
        <v>571</v>
      </c>
      <c r="H17" s="120">
        <v>562</v>
      </c>
      <c r="I17" s="120">
        <v>575</v>
      </c>
      <c r="J17" s="120"/>
      <c r="K17" s="120">
        <v>565</v>
      </c>
      <c r="L17" s="120">
        <v>573</v>
      </c>
      <c r="M17" s="120"/>
      <c r="N17" s="120"/>
      <c r="O17" s="120">
        <v>564</v>
      </c>
      <c r="P17" s="121">
        <v>561</v>
      </c>
      <c r="Q17" s="42"/>
      <c r="R17" s="42"/>
      <c r="S17" s="68">
        <v>2839</v>
      </c>
      <c r="T17" s="68">
        <v>568.5</v>
      </c>
      <c r="U17" s="68">
        <f t="shared" si="0"/>
        <v>567.91666666666663</v>
      </c>
      <c r="V17" s="85" t="s">
        <v>934</v>
      </c>
    </row>
    <row r="18" spans="1:22" s="4" customFormat="1">
      <c r="A18" s="7">
        <v>14</v>
      </c>
      <c r="B18" s="18" t="s">
        <v>357</v>
      </c>
      <c r="C18" s="21" t="s">
        <v>273</v>
      </c>
      <c r="D18" s="21" t="s">
        <v>53</v>
      </c>
      <c r="E18" s="120">
        <v>567</v>
      </c>
      <c r="F18" s="120"/>
      <c r="G18" s="120">
        <v>561</v>
      </c>
      <c r="H18" s="121">
        <v>561</v>
      </c>
      <c r="I18" s="120">
        <v>566</v>
      </c>
      <c r="J18" s="120"/>
      <c r="K18" s="120"/>
      <c r="L18" s="120"/>
      <c r="M18" s="120"/>
      <c r="N18" s="120"/>
      <c r="O18" s="120">
        <v>571</v>
      </c>
      <c r="P18" s="120">
        <v>571</v>
      </c>
      <c r="Q18" s="42"/>
      <c r="R18" s="42"/>
      <c r="S18" s="68">
        <v>2836</v>
      </c>
      <c r="T18" s="68">
        <v>571</v>
      </c>
      <c r="U18" s="68">
        <f t="shared" si="0"/>
        <v>567.83333333333337</v>
      </c>
      <c r="V18" s="85" t="s">
        <v>934</v>
      </c>
    </row>
    <row r="19" spans="1:22">
      <c r="A19" s="8">
        <v>15</v>
      </c>
      <c r="B19" s="23" t="s">
        <v>80</v>
      </c>
      <c r="C19" s="39" t="s">
        <v>268</v>
      </c>
      <c r="D19" s="39" t="s">
        <v>59</v>
      </c>
      <c r="E19" s="43">
        <v>563</v>
      </c>
      <c r="F19" s="123">
        <v>564</v>
      </c>
      <c r="G19" s="124">
        <v>557</v>
      </c>
      <c r="H19" s="123">
        <v>571</v>
      </c>
      <c r="I19" s="123">
        <v>565</v>
      </c>
      <c r="J19" s="123"/>
      <c r="K19" s="123"/>
      <c r="L19" s="123"/>
      <c r="M19" s="123"/>
      <c r="N19" s="123"/>
      <c r="O19" s="123"/>
      <c r="P19" s="123"/>
      <c r="Q19" s="123">
        <v>571</v>
      </c>
      <c r="R19" s="123">
        <v>566</v>
      </c>
      <c r="S19" s="108">
        <v>2837</v>
      </c>
      <c r="T19" s="108">
        <v>568.5</v>
      </c>
      <c r="U19" s="108">
        <f t="shared" si="0"/>
        <v>567.58333333333337</v>
      </c>
      <c r="V19" s="88" t="s">
        <v>934</v>
      </c>
    </row>
    <row r="20" spans="1:22">
      <c r="A20" s="8">
        <v>16</v>
      </c>
      <c r="B20" s="18" t="s">
        <v>38</v>
      </c>
      <c r="C20" s="21" t="s">
        <v>226</v>
      </c>
      <c r="D20" s="21" t="s">
        <v>29</v>
      </c>
      <c r="E20" s="42">
        <v>563</v>
      </c>
      <c r="F20" s="120" t="s">
        <v>621</v>
      </c>
      <c r="G20" s="120" t="s">
        <v>676</v>
      </c>
      <c r="H20" s="120">
        <v>567</v>
      </c>
      <c r="I20" s="121">
        <v>559</v>
      </c>
      <c r="J20" s="120"/>
      <c r="K20" s="120"/>
      <c r="L20" s="120"/>
      <c r="M20" s="120"/>
      <c r="N20" s="120"/>
      <c r="O20" s="120">
        <v>567</v>
      </c>
      <c r="P20" s="120">
        <v>560</v>
      </c>
      <c r="Q20" s="42"/>
      <c r="R20" s="42"/>
      <c r="S20" s="68">
        <v>2841.25</v>
      </c>
      <c r="T20" s="68">
        <v>563.5</v>
      </c>
      <c r="U20" s="68">
        <f t="shared" si="0"/>
        <v>567.45833333333337</v>
      </c>
      <c r="V20" s="85" t="s">
        <v>934</v>
      </c>
    </row>
    <row r="21" spans="1:22">
      <c r="A21" s="8">
        <v>17</v>
      </c>
      <c r="B21" s="18" t="s">
        <v>46</v>
      </c>
      <c r="C21" s="21" t="s">
        <v>263</v>
      </c>
      <c r="D21" s="21" t="s">
        <v>47</v>
      </c>
      <c r="E21" s="42">
        <v>565</v>
      </c>
      <c r="F21" s="120">
        <v>566</v>
      </c>
      <c r="G21" s="120">
        <v>559</v>
      </c>
      <c r="H21" s="120">
        <v>562</v>
      </c>
      <c r="I21" s="120">
        <v>567</v>
      </c>
      <c r="J21" s="120"/>
      <c r="K21" s="120"/>
      <c r="L21" s="120"/>
      <c r="M21" s="120"/>
      <c r="N21" s="120"/>
      <c r="O21" s="121">
        <v>555</v>
      </c>
      <c r="P21" s="120">
        <v>566</v>
      </c>
      <c r="Q21" s="42"/>
      <c r="R21" s="42"/>
      <c r="S21" s="68">
        <v>2820</v>
      </c>
      <c r="T21" s="68">
        <v>566.5</v>
      </c>
      <c r="U21" s="68">
        <f t="shared" si="0"/>
        <v>564.41666666666663</v>
      </c>
      <c r="V21" s="85" t="s">
        <v>934</v>
      </c>
    </row>
    <row r="22" spans="1:22" s="4" customFormat="1">
      <c r="A22" s="7">
        <v>18</v>
      </c>
      <c r="B22" s="3" t="s">
        <v>672</v>
      </c>
      <c r="C22" s="7" t="s">
        <v>742</v>
      </c>
      <c r="D22" s="39" t="s">
        <v>59</v>
      </c>
      <c r="E22" s="43">
        <v>560</v>
      </c>
      <c r="F22" s="123">
        <v>571</v>
      </c>
      <c r="G22" s="123">
        <v>567</v>
      </c>
      <c r="H22" s="123">
        <v>558</v>
      </c>
      <c r="I22" s="124">
        <v>552</v>
      </c>
      <c r="J22" s="124"/>
      <c r="K22" s="123"/>
      <c r="L22" s="123"/>
      <c r="M22" s="123"/>
      <c r="N22" s="123"/>
      <c r="O22" s="123">
        <v>565</v>
      </c>
      <c r="P22" s="123">
        <v>561</v>
      </c>
      <c r="Q22" s="43"/>
      <c r="R22" s="43"/>
      <c r="S22" s="108">
        <v>2822</v>
      </c>
      <c r="T22" s="108">
        <v>563</v>
      </c>
      <c r="U22" s="108">
        <f t="shared" si="0"/>
        <v>564.16666666666663</v>
      </c>
      <c r="V22" s="84" t="s">
        <v>934</v>
      </c>
    </row>
    <row r="23" spans="1:22" s="57" customFormat="1">
      <c r="A23" s="21">
        <v>19</v>
      </c>
      <c r="B23" s="2" t="s">
        <v>1144</v>
      </c>
      <c r="C23" s="8" t="s">
        <v>1145</v>
      </c>
      <c r="D23" s="21" t="s">
        <v>59</v>
      </c>
      <c r="E23" s="120">
        <v>555</v>
      </c>
      <c r="F23" s="120"/>
      <c r="G23" s="120">
        <v>564</v>
      </c>
      <c r="H23" s="120">
        <v>561</v>
      </c>
      <c r="I23" s="121">
        <v>554</v>
      </c>
      <c r="J23" s="120"/>
      <c r="K23" s="120"/>
      <c r="L23" s="120"/>
      <c r="M23" s="120"/>
      <c r="N23" s="120"/>
      <c r="O23" s="120">
        <v>567</v>
      </c>
      <c r="P23" s="120">
        <v>567</v>
      </c>
      <c r="Q23" s="42"/>
      <c r="R23" s="42"/>
      <c r="S23" s="68">
        <v>2814</v>
      </c>
      <c r="T23" s="68">
        <v>567</v>
      </c>
      <c r="U23" s="68">
        <f t="shared" si="0"/>
        <v>563.5</v>
      </c>
      <c r="V23" s="85" t="s">
        <v>934</v>
      </c>
    </row>
    <row r="24" spans="1:22">
      <c r="A24" s="8">
        <v>20</v>
      </c>
      <c r="B24" s="18" t="s">
        <v>57</v>
      </c>
      <c r="C24" s="21" t="s">
        <v>267</v>
      </c>
      <c r="D24" s="21" t="s">
        <v>44</v>
      </c>
      <c r="E24" s="42">
        <v>559</v>
      </c>
      <c r="F24" s="120">
        <v>565</v>
      </c>
      <c r="G24" s="120">
        <v>567</v>
      </c>
      <c r="H24" s="120">
        <v>562</v>
      </c>
      <c r="I24" s="120">
        <v>561</v>
      </c>
      <c r="J24" s="120"/>
      <c r="K24" s="120"/>
      <c r="L24" s="120"/>
      <c r="M24" s="120"/>
      <c r="N24" s="120"/>
      <c r="O24" s="120">
        <v>561</v>
      </c>
      <c r="P24" s="121">
        <v>556</v>
      </c>
      <c r="Q24" s="42"/>
      <c r="R24" s="42"/>
      <c r="S24" s="68">
        <v>2816</v>
      </c>
      <c r="T24" s="68">
        <v>561</v>
      </c>
      <c r="U24" s="68">
        <f t="shared" si="0"/>
        <v>562.83333333333337</v>
      </c>
      <c r="V24" s="85" t="s">
        <v>934</v>
      </c>
    </row>
    <row r="25" spans="1:22">
      <c r="A25" s="8">
        <v>21</v>
      </c>
      <c r="B25" s="2" t="s">
        <v>78</v>
      </c>
      <c r="C25" s="8" t="s">
        <v>739</v>
      </c>
      <c r="D25" s="21" t="s">
        <v>22</v>
      </c>
      <c r="E25" s="120">
        <v>563</v>
      </c>
      <c r="F25" s="120"/>
      <c r="G25" s="120">
        <v>561</v>
      </c>
      <c r="H25" s="120">
        <v>557</v>
      </c>
      <c r="I25" s="120">
        <v>563</v>
      </c>
      <c r="J25" s="120"/>
      <c r="K25" s="120"/>
      <c r="L25" s="120"/>
      <c r="M25" s="120"/>
      <c r="N25" s="120"/>
      <c r="O25" s="120">
        <v>555</v>
      </c>
      <c r="P25" s="121">
        <v>549</v>
      </c>
      <c r="Q25" s="42"/>
      <c r="R25" s="42"/>
      <c r="S25" s="68">
        <v>2799</v>
      </c>
      <c r="T25" s="68">
        <v>559</v>
      </c>
      <c r="U25" s="108">
        <f t="shared" si="0"/>
        <v>559.66666666666663</v>
      </c>
      <c r="V25" s="85" t="s">
        <v>934</v>
      </c>
    </row>
    <row r="26" spans="1:22" s="4" customFormat="1">
      <c r="A26" s="7">
        <v>22</v>
      </c>
      <c r="B26" s="3" t="s">
        <v>505</v>
      </c>
      <c r="C26" s="7" t="s">
        <v>506</v>
      </c>
      <c r="D26" s="39" t="s">
        <v>102</v>
      </c>
      <c r="E26" s="124">
        <v>543</v>
      </c>
      <c r="F26" s="123"/>
      <c r="G26" s="123">
        <v>548</v>
      </c>
      <c r="H26" s="123">
        <v>566</v>
      </c>
      <c r="I26" s="123">
        <v>560</v>
      </c>
      <c r="J26" s="123"/>
      <c r="K26" s="123"/>
      <c r="L26" s="123"/>
      <c r="M26" s="123"/>
      <c r="N26" s="123"/>
      <c r="O26" s="123"/>
      <c r="P26" s="123"/>
      <c r="Q26" s="123">
        <v>551</v>
      </c>
      <c r="R26" s="123">
        <v>561</v>
      </c>
      <c r="S26" s="108">
        <v>2786</v>
      </c>
      <c r="T26" s="108">
        <v>556</v>
      </c>
      <c r="U26" s="108">
        <f t="shared" si="0"/>
        <v>557</v>
      </c>
      <c r="V26" s="84" t="s">
        <v>934</v>
      </c>
    </row>
    <row r="27" spans="1:22">
      <c r="A27" s="8">
        <v>23</v>
      </c>
      <c r="B27" s="18" t="s">
        <v>55</v>
      </c>
      <c r="C27" s="21" t="s">
        <v>266</v>
      </c>
      <c r="D27" s="21" t="s">
        <v>56</v>
      </c>
      <c r="E27" s="42">
        <v>551</v>
      </c>
      <c r="F27" s="120">
        <v>563</v>
      </c>
      <c r="G27" s="121">
        <v>546</v>
      </c>
      <c r="H27" s="120">
        <v>559</v>
      </c>
      <c r="I27" s="120">
        <v>548</v>
      </c>
      <c r="J27" s="120"/>
      <c r="K27" s="120"/>
      <c r="L27" s="120"/>
      <c r="M27" s="120"/>
      <c r="N27" s="120"/>
      <c r="O27" s="120">
        <v>553</v>
      </c>
      <c r="P27" s="120">
        <v>559</v>
      </c>
      <c r="Q27" s="42"/>
      <c r="R27" s="42"/>
      <c r="S27" s="68">
        <v>2782</v>
      </c>
      <c r="T27" s="68">
        <v>556</v>
      </c>
      <c r="U27" s="68">
        <f t="shared" si="0"/>
        <v>556.33333333333337</v>
      </c>
      <c r="V27" s="85" t="s">
        <v>934</v>
      </c>
    </row>
    <row r="28" spans="1:22" s="57" customFormat="1">
      <c r="A28" s="21">
        <v>24</v>
      </c>
      <c r="B28" s="2" t="s">
        <v>79</v>
      </c>
      <c r="C28" s="8" t="s">
        <v>275</v>
      </c>
      <c r="D28" s="21" t="s">
        <v>564</v>
      </c>
      <c r="E28" s="42">
        <v>556</v>
      </c>
      <c r="F28" s="120">
        <v>559</v>
      </c>
      <c r="G28" s="120">
        <v>553</v>
      </c>
      <c r="H28" s="120">
        <v>558</v>
      </c>
      <c r="I28" s="121">
        <v>550</v>
      </c>
      <c r="J28" s="120"/>
      <c r="K28" s="120"/>
      <c r="L28" s="120"/>
      <c r="M28" s="120"/>
      <c r="N28" s="120"/>
      <c r="O28" s="120">
        <v>554</v>
      </c>
      <c r="P28" s="120">
        <v>555</v>
      </c>
      <c r="Q28" s="42"/>
      <c r="R28" s="42"/>
      <c r="S28" s="68">
        <v>2779</v>
      </c>
      <c r="T28" s="68">
        <v>554.5</v>
      </c>
      <c r="U28" s="68">
        <f t="shared" si="0"/>
        <v>555.58333333333337</v>
      </c>
      <c r="V28" s="85" t="s">
        <v>934</v>
      </c>
    </row>
    <row r="29" spans="1:22">
      <c r="A29" s="8">
        <v>25</v>
      </c>
      <c r="B29" s="18" t="s">
        <v>54</v>
      </c>
      <c r="C29" s="21" t="s">
        <v>223</v>
      </c>
      <c r="D29" s="21" t="s">
        <v>44</v>
      </c>
      <c r="E29" s="42">
        <v>559</v>
      </c>
      <c r="F29" s="120">
        <v>544</v>
      </c>
      <c r="G29" s="120">
        <v>552</v>
      </c>
      <c r="H29" s="120">
        <v>550</v>
      </c>
      <c r="I29" s="120">
        <v>555</v>
      </c>
      <c r="J29" s="120"/>
      <c r="K29" s="120"/>
      <c r="L29" s="120"/>
      <c r="M29" s="120"/>
      <c r="N29" s="120"/>
      <c r="O29" s="120">
        <v>560</v>
      </c>
      <c r="P29" s="121">
        <v>544</v>
      </c>
      <c r="Q29" s="42"/>
      <c r="R29" s="42"/>
      <c r="S29" s="68">
        <v>2761</v>
      </c>
      <c r="T29" s="68">
        <v>557.5</v>
      </c>
      <c r="U29" s="68">
        <f t="shared" si="0"/>
        <v>553.08333333333337</v>
      </c>
      <c r="V29" s="85" t="s">
        <v>934</v>
      </c>
    </row>
    <row r="30" spans="1:22" s="41" customFormat="1">
      <c r="A30" s="39">
        <v>26</v>
      </c>
      <c r="B30" s="3" t="s">
        <v>675</v>
      </c>
      <c r="C30" s="7" t="s">
        <v>741</v>
      </c>
      <c r="D30" s="39" t="s">
        <v>59</v>
      </c>
      <c r="E30" s="124">
        <v>536</v>
      </c>
      <c r="F30" s="123"/>
      <c r="G30" s="123">
        <v>555</v>
      </c>
      <c r="H30" s="123">
        <v>551</v>
      </c>
      <c r="I30" s="123">
        <v>552</v>
      </c>
      <c r="J30" s="123"/>
      <c r="K30" s="123"/>
      <c r="L30" s="123"/>
      <c r="M30" s="123"/>
      <c r="N30" s="123"/>
      <c r="O30" s="123">
        <v>557</v>
      </c>
      <c r="P30" s="123">
        <v>540</v>
      </c>
      <c r="Q30" s="43"/>
      <c r="R30" s="43"/>
      <c r="S30" s="108">
        <v>2755</v>
      </c>
      <c r="T30" s="108">
        <v>548.5</v>
      </c>
      <c r="U30" s="108">
        <f t="shared" si="0"/>
        <v>550.58333333333337</v>
      </c>
      <c r="V30" s="84" t="s">
        <v>934</v>
      </c>
    </row>
  </sheetData>
  <sortState ref="B5:V39">
    <sortCondition descending="1" ref="U5:U39"/>
  </sortState>
  <pageMargins left="0.7" right="0.7" top="0.38" bottom="0.38" header="0.3" footer="0.3"/>
  <pageSetup paperSize="9" scale="63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49"/>
  <sheetViews>
    <sheetView topLeftCell="D1" zoomScale="70" zoomScaleNormal="70" workbookViewId="0">
      <selection activeCell="F62" sqref="F62"/>
    </sheetView>
  </sheetViews>
  <sheetFormatPr defaultRowHeight="15.75"/>
  <cols>
    <col min="1" max="1" width="6.7109375" style="10" customWidth="1"/>
    <col min="2" max="2" width="41.42578125" style="1" customWidth="1"/>
    <col min="3" max="3" width="12.7109375" style="10" customWidth="1"/>
    <col min="4" max="4" width="10.28515625" style="10" customWidth="1"/>
    <col min="5" max="5" width="12" style="95" customWidth="1"/>
    <col min="6" max="6" width="11.7109375" style="95" customWidth="1"/>
    <col min="7" max="7" width="11.140625" style="95" customWidth="1"/>
    <col min="8" max="8" width="12.140625" style="95" customWidth="1"/>
    <col min="9" max="9" width="11.42578125" style="95" customWidth="1"/>
    <col min="10" max="10" width="13.85546875" style="95" customWidth="1"/>
    <col min="11" max="11" width="11.5703125" style="95" customWidth="1"/>
    <col min="12" max="12" width="11.28515625" style="95" customWidth="1"/>
    <col min="13" max="13" width="13.7109375" style="95" customWidth="1"/>
    <col min="14" max="14" width="14.7109375" style="95" customWidth="1"/>
    <col min="15" max="15" width="11.42578125" style="95" customWidth="1"/>
    <col min="16" max="18" width="11.85546875" style="95" customWidth="1"/>
    <col min="19" max="19" width="10.42578125" style="110" customWidth="1"/>
    <col min="20" max="20" width="9.85546875" style="110" customWidth="1"/>
    <col min="21" max="22" width="8.5703125" style="110" customWidth="1"/>
    <col min="23" max="23" width="9.85546875" style="110" customWidth="1"/>
    <col min="24" max="26" width="8.5703125" style="110" customWidth="1"/>
    <col min="27" max="27" width="9.140625" style="101" customWidth="1"/>
    <col min="28" max="16384" width="9.140625" style="1"/>
  </cols>
  <sheetData>
    <row r="2" spans="1:27" s="4" customFormat="1" ht="20.25">
      <c r="A2" s="6" t="s">
        <v>962</v>
      </c>
      <c r="C2" s="6"/>
      <c r="D2" s="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09"/>
      <c r="T2" s="109"/>
      <c r="U2" s="109"/>
      <c r="V2" s="109"/>
      <c r="W2" s="109"/>
      <c r="X2" s="109"/>
      <c r="Y2" s="109"/>
      <c r="Z2" s="109"/>
      <c r="AA2" s="100"/>
    </row>
    <row r="3" spans="1:27" ht="18.75">
      <c r="B3" s="102" t="s">
        <v>961</v>
      </c>
    </row>
    <row r="4" spans="1:27" s="4" customFormat="1">
      <c r="A4" s="7" t="s">
        <v>0</v>
      </c>
      <c r="B4" s="23" t="s">
        <v>1</v>
      </c>
      <c r="C4" s="39" t="s">
        <v>2</v>
      </c>
      <c r="D4" s="39" t="s">
        <v>3</v>
      </c>
      <c r="E4" s="43" t="s">
        <v>809</v>
      </c>
      <c r="F4" s="43" t="s">
        <v>853</v>
      </c>
      <c r="G4" s="43" t="s">
        <v>857</v>
      </c>
      <c r="H4" s="43" t="s">
        <v>854</v>
      </c>
      <c r="I4" s="43" t="s">
        <v>855</v>
      </c>
      <c r="J4" s="43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1105</v>
      </c>
      <c r="R4" s="43" t="s">
        <v>1106</v>
      </c>
      <c r="S4" s="108" t="s">
        <v>936</v>
      </c>
      <c r="T4" s="108" t="s">
        <v>910</v>
      </c>
      <c r="U4" s="108" t="s">
        <v>937</v>
      </c>
      <c r="V4" s="108" t="s">
        <v>976</v>
      </c>
      <c r="W4" s="108" t="s">
        <v>974</v>
      </c>
      <c r="X4" s="108" t="s">
        <v>807</v>
      </c>
      <c r="Y4" s="108" t="s">
        <v>977</v>
      </c>
      <c r="Z4" s="108" t="s">
        <v>975</v>
      </c>
      <c r="AA4" s="88" t="s">
        <v>932</v>
      </c>
    </row>
    <row r="5" spans="1:27">
      <c r="A5" s="8">
        <v>1</v>
      </c>
      <c r="B5" s="18" t="s">
        <v>340</v>
      </c>
      <c r="C5" s="21" t="s">
        <v>461</v>
      </c>
      <c r="D5" s="21" t="s">
        <v>381</v>
      </c>
      <c r="E5" s="120" t="s">
        <v>816</v>
      </c>
      <c r="F5" s="120"/>
      <c r="G5" s="120">
        <v>623.70000000000005</v>
      </c>
      <c r="H5" s="120"/>
      <c r="I5" s="120"/>
      <c r="J5" s="120">
        <v>625.20000000000005</v>
      </c>
      <c r="K5" s="120"/>
      <c r="L5" s="120"/>
      <c r="M5" s="120" t="s">
        <v>1092</v>
      </c>
      <c r="N5" s="120">
        <v>620.4</v>
      </c>
      <c r="O5" s="42"/>
      <c r="P5" s="42"/>
      <c r="Q5" s="42"/>
      <c r="R5" s="42"/>
      <c r="S5" s="68">
        <v>3119.2</v>
      </c>
      <c r="T5" s="68">
        <v>623.85</v>
      </c>
      <c r="U5" s="68">
        <f t="shared" ref="U5:U49" si="0">(S5+T5)/6</f>
        <v>623.84166666666658</v>
      </c>
      <c r="V5" s="68">
        <v>2</v>
      </c>
      <c r="W5" s="68"/>
      <c r="X5" s="68">
        <v>0.5</v>
      </c>
      <c r="Y5" s="68">
        <v>3</v>
      </c>
      <c r="Z5" s="68">
        <f t="shared" ref="Z5:Z10" si="1">(V5+U5+W5+X5+Y5)</f>
        <v>629.34166666666658</v>
      </c>
      <c r="AA5" s="86" t="s">
        <v>933</v>
      </c>
    </row>
    <row r="6" spans="1:27">
      <c r="A6" s="8">
        <v>2</v>
      </c>
      <c r="B6" s="18" t="s">
        <v>9</v>
      </c>
      <c r="C6" s="21" t="s">
        <v>205</v>
      </c>
      <c r="D6" s="21" t="s">
        <v>19</v>
      </c>
      <c r="E6" s="42" t="s">
        <v>818</v>
      </c>
      <c r="F6" s="42" t="s">
        <v>863</v>
      </c>
      <c r="G6" s="120" t="s">
        <v>895</v>
      </c>
      <c r="H6" s="120" t="s">
        <v>963</v>
      </c>
      <c r="I6" s="120" t="s">
        <v>967</v>
      </c>
      <c r="J6" s="121" t="s">
        <v>1082</v>
      </c>
      <c r="K6" s="120"/>
      <c r="L6" s="120"/>
      <c r="M6" s="120">
        <v>625.20000000000005</v>
      </c>
      <c r="N6" s="120">
        <v>624.29999999999995</v>
      </c>
      <c r="O6" s="42"/>
      <c r="P6" s="42"/>
      <c r="Q6" s="42"/>
      <c r="R6" s="42"/>
      <c r="S6" s="68">
        <v>3129.2</v>
      </c>
      <c r="T6" s="68">
        <v>624.75</v>
      </c>
      <c r="U6" s="68">
        <f t="shared" si="0"/>
        <v>625.6583333333333</v>
      </c>
      <c r="V6" s="68"/>
      <c r="W6" s="68"/>
      <c r="X6" s="68"/>
      <c r="Y6" s="68"/>
      <c r="Z6" s="68">
        <f t="shared" si="1"/>
        <v>625.6583333333333</v>
      </c>
      <c r="AA6" s="86" t="s">
        <v>933</v>
      </c>
    </row>
    <row r="7" spans="1:27">
      <c r="A7" s="8">
        <v>3</v>
      </c>
      <c r="B7" s="18" t="s">
        <v>7</v>
      </c>
      <c r="C7" s="21" t="s">
        <v>204</v>
      </c>
      <c r="D7" s="21" t="s">
        <v>19</v>
      </c>
      <c r="E7" s="42">
        <v>616.4</v>
      </c>
      <c r="F7" s="42"/>
      <c r="G7" s="42" t="s">
        <v>898</v>
      </c>
      <c r="H7" s="42" t="s">
        <v>964</v>
      </c>
      <c r="I7" s="120">
        <v>621.5</v>
      </c>
      <c r="J7" s="121">
        <v>615.29999999999995</v>
      </c>
      <c r="K7" s="120"/>
      <c r="L7" s="120"/>
      <c r="M7" s="120">
        <v>624.70000000000005</v>
      </c>
      <c r="N7" s="120">
        <v>621.70000000000005</v>
      </c>
      <c r="O7" s="120">
        <v>615.9</v>
      </c>
      <c r="P7" s="120">
        <v>620.29999999999995</v>
      </c>
      <c r="Q7" s="42"/>
      <c r="R7" s="42"/>
      <c r="S7" s="68">
        <v>3104.1</v>
      </c>
      <c r="T7" s="68">
        <v>618.1</v>
      </c>
      <c r="U7" s="68">
        <f t="shared" si="0"/>
        <v>620.36666666666667</v>
      </c>
      <c r="V7" s="68"/>
      <c r="W7" s="68"/>
      <c r="X7" s="68"/>
      <c r="Y7" s="68"/>
      <c r="Z7" s="68">
        <f t="shared" si="1"/>
        <v>620.36666666666667</v>
      </c>
      <c r="AA7" s="86" t="s">
        <v>934</v>
      </c>
    </row>
    <row r="8" spans="1:27">
      <c r="A8" s="8">
        <v>4</v>
      </c>
      <c r="B8" s="18" t="s">
        <v>61</v>
      </c>
      <c r="C8" s="21" t="s">
        <v>269</v>
      </c>
      <c r="D8" s="21" t="s">
        <v>19</v>
      </c>
      <c r="E8" s="42">
        <v>613.20000000000005</v>
      </c>
      <c r="F8" s="42">
        <v>620.29999999999995</v>
      </c>
      <c r="G8" s="120" t="s">
        <v>896</v>
      </c>
      <c r="H8" s="120" t="s">
        <v>965</v>
      </c>
      <c r="I8" s="120">
        <v>618.4</v>
      </c>
      <c r="J8" s="121">
        <v>609</v>
      </c>
      <c r="K8" s="120"/>
      <c r="L8" s="120"/>
      <c r="M8" s="120"/>
      <c r="N8" s="120"/>
      <c r="O8" s="120" t="s">
        <v>1100</v>
      </c>
      <c r="P8" s="120" t="s">
        <v>1116</v>
      </c>
      <c r="Q8" s="42"/>
      <c r="R8" s="42"/>
      <c r="S8" s="68">
        <v>3101.55</v>
      </c>
      <c r="T8" s="68">
        <v>618.35</v>
      </c>
      <c r="U8" s="68">
        <f t="shared" si="0"/>
        <v>619.98333333333335</v>
      </c>
      <c r="V8" s="68"/>
      <c r="W8" s="68"/>
      <c r="X8" s="68"/>
      <c r="Y8" s="68"/>
      <c r="Z8" s="68">
        <f t="shared" si="1"/>
        <v>619.98333333333335</v>
      </c>
      <c r="AA8" s="86" t="s">
        <v>934</v>
      </c>
    </row>
    <row r="9" spans="1:27">
      <c r="A9" s="8">
        <v>5</v>
      </c>
      <c r="B9" s="18" t="s">
        <v>17</v>
      </c>
      <c r="C9" s="21" t="s">
        <v>257</v>
      </c>
      <c r="D9" s="21" t="s">
        <v>22</v>
      </c>
      <c r="E9" s="42">
        <v>615.1</v>
      </c>
      <c r="F9" s="121" t="s">
        <v>864</v>
      </c>
      <c r="G9" s="120">
        <v>618.1</v>
      </c>
      <c r="H9" s="120" t="s">
        <v>966</v>
      </c>
      <c r="I9" s="120" t="s">
        <v>970</v>
      </c>
      <c r="J9" s="120"/>
      <c r="K9" s="120"/>
      <c r="L9" s="120"/>
      <c r="M9" s="120"/>
      <c r="N9" s="120"/>
      <c r="O9" s="120">
        <v>622.70000000000005</v>
      </c>
      <c r="P9" s="120" t="s">
        <v>1118</v>
      </c>
      <c r="Q9" s="42"/>
      <c r="R9" s="42"/>
      <c r="S9" s="68">
        <v>3096.2</v>
      </c>
      <c r="T9" s="68">
        <v>619.375</v>
      </c>
      <c r="U9" s="68">
        <f t="shared" si="0"/>
        <v>619.26249999999993</v>
      </c>
      <c r="V9" s="68"/>
      <c r="W9" s="68"/>
      <c r="X9" s="68"/>
      <c r="Y9" s="68"/>
      <c r="Z9" s="68">
        <f t="shared" si="1"/>
        <v>619.26249999999993</v>
      </c>
      <c r="AA9" s="86" t="s">
        <v>934</v>
      </c>
    </row>
    <row r="10" spans="1:27">
      <c r="A10" s="8">
        <v>6</v>
      </c>
      <c r="B10" s="18" t="s">
        <v>8</v>
      </c>
      <c r="C10" s="21" t="s">
        <v>215</v>
      </c>
      <c r="D10" s="21" t="s">
        <v>20</v>
      </c>
      <c r="E10" s="42">
        <v>616.29999999999995</v>
      </c>
      <c r="F10" s="42" t="s">
        <v>866</v>
      </c>
      <c r="G10" s="42">
        <v>619.9</v>
      </c>
      <c r="H10" s="42">
        <v>622.9</v>
      </c>
      <c r="I10" s="120">
        <v>616.29999999999995</v>
      </c>
      <c r="J10" s="120">
        <v>617.1</v>
      </c>
      <c r="K10" s="120"/>
      <c r="L10" s="120"/>
      <c r="M10" s="120">
        <v>617.70000000000005</v>
      </c>
      <c r="N10" s="120">
        <v>621.79999999999995</v>
      </c>
      <c r="O10" s="121">
        <v>611.6</v>
      </c>
      <c r="P10" s="120" t="s">
        <v>1117</v>
      </c>
      <c r="Q10" s="42"/>
      <c r="R10" s="42"/>
      <c r="S10" s="68">
        <v>3092.1</v>
      </c>
      <c r="T10" s="68">
        <v>620.5</v>
      </c>
      <c r="U10" s="68">
        <f t="shared" si="0"/>
        <v>618.76666666666665</v>
      </c>
      <c r="V10" s="68"/>
      <c r="W10" s="68"/>
      <c r="X10" s="68"/>
      <c r="Y10" s="68"/>
      <c r="Z10" s="68">
        <f t="shared" si="1"/>
        <v>618.76666666666665</v>
      </c>
      <c r="AA10" s="86" t="s">
        <v>934</v>
      </c>
    </row>
    <row r="11" spans="1:27">
      <c r="A11" s="8">
        <v>7</v>
      </c>
      <c r="B11" s="18" t="s">
        <v>10</v>
      </c>
      <c r="C11" s="21" t="s">
        <v>206</v>
      </c>
      <c r="D11" s="21" t="s">
        <v>19</v>
      </c>
      <c r="E11" s="121">
        <v>608.9</v>
      </c>
      <c r="F11" s="120"/>
      <c r="G11" s="120">
        <v>614.5</v>
      </c>
      <c r="H11" s="120">
        <v>612</v>
      </c>
      <c r="I11" s="120">
        <v>616.9</v>
      </c>
      <c r="J11" s="120"/>
      <c r="K11" s="120"/>
      <c r="L11" s="120"/>
      <c r="M11" s="120"/>
      <c r="N11" s="120"/>
      <c r="O11" s="120">
        <v>619.1</v>
      </c>
      <c r="P11" s="120">
        <v>623</v>
      </c>
      <c r="Q11" s="42"/>
      <c r="R11" s="42"/>
      <c r="S11" s="68">
        <v>3085.5</v>
      </c>
      <c r="T11" s="68">
        <v>621.04999999999995</v>
      </c>
      <c r="U11" s="68">
        <f t="shared" si="0"/>
        <v>617.75833333333333</v>
      </c>
      <c r="V11" s="68"/>
      <c r="W11" s="68"/>
      <c r="X11" s="68"/>
      <c r="Y11" s="68"/>
      <c r="Z11" s="68">
        <f>(U11+W11+X11+Y11)</f>
        <v>617.75833333333333</v>
      </c>
      <c r="AA11" s="86" t="s">
        <v>934</v>
      </c>
    </row>
    <row r="12" spans="1:27">
      <c r="A12" s="8">
        <v>8</v>
      </c>
      <c r="B12" s="2" t="s">
        <v>566</v>
      </c>
      <c r="C12" s="8" t="s">
        <v>743</v>
      </c>
      <c r="D12" s="8" t="s">
        <v>70</v>
      </c>
      <c r="E12" s="42">
        <v>614.20000000000005</v>
      </c>
      <c r="F12" s="42" t="s">
        <v>865</v>
      </c>
      <c r="G12" s="121">
        <v>610.29999999999995</v>
      </c>
      <c r="H12" s="120">
        <v>619.9</v>
      </c>
      <c r="I12" s="120">
        <v>615.5</v>
      </c>
      <c r="J12" s="120"/>
      <c r="K12" s="120"/>
      <c r="L12" s="120">
        <v>622.70000000000005</v>
      </c>
      <c r="M12" s="120"/>
      <c r="N12" s="120"/>
      <c r="O12" s="120">
        <v>612.79999999999995</v>
      </c>
      <c r="P12" s="120">
        <v>615.4</v>
      </c>
      <c r="Q12" s="42"/>
      <c r="R12" s="42"/>
      <c r="S12" s="68">
        <v>3086.3</v>
      </c>
      <c r="T12" s="68">
        <v>614.1</v>
      </c>
      <c r="U12" s="68">
        <f t="shared" si="0"/>
        <v>616.73333333333335</v>
      </c>
      <c r="V12" s="68"/>
      <c r="W12" s="68">
        <v>1</v>
      </c>
      <c r="X12" s="68"/>
      <c r="Y12" s="68"/>
      <c r="Z12" s="68">
        <f>(V12+U12+W12+X12+Y12)</f>
        <v>617.73333333333335</v>
      </c>
      <c r="AA12" s="86" t="s">
        <v>934</v>
      </c>
    </row>
    <row r="13" spans="1:27">
      <c r="A13" s="8">
        <v>9</v>
      </c>
      <c r="B13" s="18" t="s">
        <v>15</v>
      </c>
      <c r="C13" s="21" t="s">
        <v>217</v>
      </c>
      <c r="D13" s="21" t="s">
        <v>20</v>
      </c>
      <c r="E13" s="120">
        <v>610.79999999999995</v>
      </c>
      <c r="F13" s="120"/>
      <c r="G13" s="120">
        <v>615.5</v>
      </c>
      <c r="H13" s="120">
        <v>619.1</v>
      </c>
      <c r="I13" s="120">
        <v>623.5</v>
      </c>
      <c r="J13" s="120"/>
      <c r="K13" s="120"/>
      <c r="L13" s="120"/>
      <c r="M13" s="120"/>
      <c r="N13" s="120"/>
      <c r="O13" s="121">
        <v>610.70000000000005</v>
      </c>
      <c r="P13" s="120">
        <v>615.1</v>
      </c>
      <c r="Q13" s="42"/>
      <c r="R13" s="42"/>
      <c r="S13" s="68">
        <v>3084</v>
      </c>
      <c r="T13" s="68">
        <v>619.29999999999995</v>
      </c>
      <c r="U13" s="68">
        <f t="shared" si="0"/>
        <v>617.2166666666667</v>
      </c>
      <c r="V13" s="68"/>
      <c r="W13" s="68"/>
      <c r="X13" s="68"/>
      <c r="Y13" s="68"/>
      <c r="Z13" s="68">
        <f t="shared" ref="Z13:Z49" si="2">(U13+W13+X13+Y13)</f>
        <v>617.2166666666667</v>
      </c>
      <c r="AA13" s="86" t="s">
        <v>934</v>
      </c>
    </row>
    <row r="14" spans="1:27" s="4" customFormat="1">
      <c r="A14" s="7">
        <v>10</v>
      </c>
      <c r="B14" s="23" t="s">
        <v>422</v>
      </c>
      <c r="C14" s="39" t="s">
        <v>463</v>
      </c>
      <c r="D14" s="39" t="s">
        <v>29</v>
      </c>
      <c r="E14" s="43">
        <v>616.20000000000005</v>
      </c>
      <c r="F14" s="124">
        <v>613.9</v>
      </c>
      <c r="G14" s="123">
        <v>616.20000000000005</v>
      </c>
      <c r="H14" s="123">
        <v>614.20000000000005</v>
      </c>
      <c r="I14" s="123" t="s">
        <v>968</v>
      </c>
      <c r="J14" s="123"/>
      <c r="K14" s="123"/>
      <c r="L14" s="123"/>
      <c r="M14" s="123"/>
      <c r="N14" s="123"/>
      <c r="O14" s="123"/>
      <c r="P14" s="123"/>
      <c r="Q14" s="123">
        <v>617.79999999999995</v>
      </c>
      <c r="R14" s="123">
        <v>615.9</v>
      </c>
      <c r="S14" s="108">
        <v>3083.4</v>
      </c>
      <c r="T14" s="108">
        <v>616.85</v>
      </c>
      <c r="U14" s="108">
        <f t="shared" si="0"/>
        <v>616.70833333333337</v>
      </c>
      <c r="V14" s="108"/>
      <c r="W14" s="108"/>
      <c r="X14" s="108"/>
      <c r="Y14" s="108"/>
      <c r="Z14" s="108">
        <f t="shared" si="2"/>
        <v>616.70833333333337</v>
      </c>
      <c r="AA14" s="88" t="s">
        <v>934</v>
      </c>
    </row>
    <row r="15" spans="1:27">
      <c r="A15" s="8">
        <v>11</v>
      </c>
      <c r="B15" s="2" t="s">
        <v>341</v>
      </c>
      <c r="C15" s="8" t="s">
        <v>392</v>
      </c>
      <c r="D15" s="8" t="s">
        <v>19</v>
      </c>
      <c r="E15" s="120">
        <v>612.6</v>
      </c>
      <c r="F15" s="120"/>
      <c r="G15" s="120" t="s">
        <v>897</v>
      </c>
      <c r="H15" s="120">
        <v>613.29999999999995</v>
      </c>
      <c r="I15" s="121">
        <v>607.1</v>
      </c>
      <c r="J15" s="121"/>
      <c r="K15" s="120"/>
      <c r="L15" s="120"/>
      <c r="M15" s="120"/>
      <c r="N15" s="120"/>
      <c r="O15" s="120" t="s">
        <v>1099</v>
      </c>
      <c r="P15" s="120">
        <v>618.6</v>
      </c>
      <c r="Q15" s="42"/>
      <c r="R15" s="42"/>
      <c r="S15" s="68">
        <v>3080.9</v>
      </c>
      <c r="T15" s="68">
        <v>618.45000000000005</v>
      </c>
      <c r="U15" s="68">
        <f t="shared" si="0"/>
        <v>616.55833333333339</v>
      </c>
      <c r="V15" s="68"/>
      <c r="W15" s="68"/>
      <c r="X15" s="68"/>
      <c r="Y15" s="68"/>
      <c r="Z15" s="68">
        <f t="shared" si="2"/>
        <v>616.55833333333339</v>
      </c>
      <c r="AA15" s="86" t="s">
        <v>934</v>
      </c>
    </row>
    <row r="16" spans="1:27">
      <c r="A16" s="8">
        <v>12</v>
      </c>
      <c r="B16" s="18" t="s">
        <v>11</v>
      </c>
      <c r="C16" s="21" t="s">
        <v>218</v>
      </c>
      <c r="D16" s="21" t="s">
        <v>134</v>
      </c>
      <c r="E16" s="120">
        <v>614.6</v>
      </c>
      <c r="F16" s="120"/>
      <c r="G16" s="120">
        <v>616.79999999999995</v>
      </c>
      <c r="H16" s="121">
        <v>611.5</v>
      </c>
      <c r="I16" s="120">
        <v>618.5</v>
      </c>
      <c r="J16" s="120"/>
      <c r="K16" s="120"/>
      <c r="L16" s="120"/>
      <c r="M16" s="120"/>
      <c r="N16" s="120"/>
      <c r="O16" s="120">
        <v>613.20000000000005</v>
      </c>
      <c r="P16" s="120" t="s">
        <v>1101</v>
      </c>
      <c r="Q16" s="42"/>
      <c r="R16" s="42"/>
      <c r="S16" s="68">
        <v>3081.8</v>
      </c>
      <c r="T16" s="68">
        <v>615.95000000000005</v>
      </c>
      <c r="U16" s="108">
        <f t="shared" si="0"/>
        <v>616.29166666666663</v>
      </c>
      <c r="V16" s="108"/>
      <c r="W16" s="108"/>
      <c r="X16" s="108"/>
      <c r="Y16" s="108"/>
      <c r="Z16" s="108">
        <f t="shared" si="2"/>
        <v>616.29166666666663</v>
      </c>
      <c r="AA16" s="88" t="s">
        <v>934</v>
      </c>
    </row>
    <row r="17" spans="1:27">
      <c r="A17" s="8">
        <v>13</v>
      </c>
      <c r="B17" s="18" t="s">
        <v>64</v>
      </c>
      <c r="C17" s="21" t="s">
        <v>207</v>
      </c>
      <c r="D17" s="21" t="s">
        <v>19</v>
      </c>
      <c r="E17" s="120">
        <v>615.4</v>
      </c>
      <c r="F17" s="120"/>
      <c r="G17" s="120">
        <v>613.70000000000005</v>
      </c>
      <c r="H17" s="120">
        <v>615.1</v>
      </c>
      <c r="I17" s="120" t="s">
        <v>969</v>
      </c>
      <c r="J17" s="120"/>
      <c r="K17" s="120"/>
      <c r="L17" s="120"/>
      <c r="M17" s="120"/>
      <c r="N17" s="120"/>
      <c r="O17" s="121">
        <v>607.79999999999995</v>
      </c>
      <c r="P17" s="120">
        <v>615.70000000000005</v>
      </c>
      <c r="Q17" s="42"/>
      <c r="R17" s="42"/>
      <c r="S17" s="68">
        <v>3077.8</v>
      </c>
      <c r="T17" s="68">
        <v>616.79999999999995</v>
      </c>
      <c r="U17" s="68">
        <f t="shared" si="0"/>
        <v>615.76666666666677</v>
      </c>
      <c r="V17" s="68"/>
      <c r="W17" s="68"/>
      <c r="X17" s="68"/>
      <c r="Y17" s="68"/>
      <c r="Z17" s="68">
        <f t="shared" si="2"/>
        <v>615.76666666666677</v>
      </c>
      <c r="AA17" s="86" t="s">
        <v>934</v>
      </c>
    </row>
    <row r="18" spans="1:27">
      <c r="A18" s="8">
        <v>14</v>
      </c>
      <c r="B18" s="18" t="s">
        <v>13</v>
      </c>
      <c r="C18" s="21" t="s">
        <v>219</v>
      </c>
      <c r="D18" s="21" t="s">
        <v>134</v>
      </c>
      <c r="E18" s="42">
        <v>612.79999999999995</v>
      </c>
      <c r="F18" s="121">
        <v>608</v>
      </c>
      <c r="G18" s="120">
        <v>617.20000000000005</v>
      </c>
      <c r="H18" s="120">
        <v>617.6</v>
      </c>
      <c r="I18" s="120">
        <v>615.29999999999995</v>
      </c>
      <c r="J18" s="120"/>
      <c r="K18" s="120"/>
      <c r="L18" s="120"/>
      <c r="M18" s="120"/>
      <c r="N18" s="120"/>
      <c r="O18" s="120">
        <v>614.9</v>
      </c>
      <c r="P18" s="120">
        <v>612.9</v>
      </c>
      <c r="Q18" s="42"/>
      <c r="R18" s="42"/>
      <c r="S18" s="68">
        <v>3077.9</v>
      </c>
      <c r="T18" s="68">
        <v>613.9</v>
      </c>
      <c r="U18" s="68">
        <f t="shared" si="0"/>
        <v>615.30000000000007</v>
      </c>
      <c r="V18" s="68"/>
      <c r="W18" s="68"/>
      <c r="X18" s="68"/>
      <c r="Y18" s="68"/>
      <c r="Z18" s="68">
        <f t="shared" si="2"/>
        <v>615.30000000000007</v>
      </c>
      <c r="AA18" s="86" t="s">
        <v>934</v>
      </c>
    </row>
    <row r="19" spans="1:27">
      <c r="A19" s="8">
        <v>15</v>
      </c>
      <c r="B19" s="18" t="s">
        <v>65</v>
      </c>
      <c r="C19" s="21" t="s">
        <v>271</v>
      </c>
      <c r="D19" s="21" t="s">
        <v>19</v>
      </c>
      <c r="E19" s="42" t="s">
        <v>814</v>
      </c>
      <c r="F19" s="120">
        <v>613.70000000000005</v>
      </c>
      <c r="G19" s="120">
        <v>614.79999999999995</v>
      </c>
      <c r="H19" s="120">
        <v>612.79999999999995</v>
      </c>
      <c r="I19" s="120">
        <v>613.79999999999995</v>
      </c>
      <c r="J19" s="120"/>
      <c r="K19" s="120"/>
      <c r="L19" s="120"/>
      <c r="M19" s="120"/>
      <c r="N19" s="120"/>
      <c r="O19" s="120">
        <v>614.9</v>
      </c>
      <c r="P19" s="121">
        <v>612.4</v>
      </c>
      <c r="Q19" s="42"/>
      <c r="R19" s="42"/>
      <c r="S19" s="68">
        <v>3070</v>
      </c>
      <c r="T19" s="68">
        <v>614.35</v>
      </c>
      <c r="U19" s="68">
        <f t="shared" si="0"/>
        <v>614.05833333333328</v>
      </c>
      <c r="V19" s="68"/>
      <c r="W19" s="68"/>
      <c r="X19" s="68"/>
      <c r="Y19" s="68"/>
      <c r="Z19" s="68">
        <f t="shared" si="2"/>
        <v>614.05833333333328</v>
      </c>
      <c r="AA19" s="86" t="s">
        <v>934</v>
      </c>
    </row>
    <row r="20" spans="1:27">
      <c r="A20" s="21">
        <v>16</v>
      </c>
      <c r="B20" s="2" t="s">
        <v>702</v>
      </c>
      <c r="C20" s="8" t="s">
        <v>210</v>
      </c>
      <c r="D20" s="8" t="s">
        <v>19</v>
      </c>
      <c r="E20" s="120" t="s">
        <v>819</v>
      </c>
      <c r="F20" s="120"/>
      <c r="G20" s="120">
        <v>609.79999999999995</v>
      </c>
      <c r="H20" s="120">
        <v>608.79999999999995</v>
      </c>
      <c r="I20" s="121">
        <v>606</v>
      </c>
      <c r="J20" s="120"/>
      <c r="K20" s="120"/>
      <c r="L20" s="120"/>
      <c r="M20" s="120"/>
      <c r="N20" s="120"/>
      <c r="O20" s="120" t="s">
        <v>1101</v>
      </c>
      <c r="P20" s="120">
        <v>615.20000000000005</v>
      </c>
      <c r="Q20" s="42"/>
      <c r="R20" s="42"/>
      <c r="S20" s="68">
        <v>3067.15</v>
      </c>
      <c r="T20" s="68">
        <v>616.95000000000005</v>
      </c>
      <c r="U20" s="68">
        <f t="shared" si="0"/>
        <v>614.01666666666677</v>
      </c>
      <c r="V20" s="68"/>
      <c r="W20" s="68"/>
      <c r="X20" s="68"/>
      <c r="Y20" s="68"/>
      <c r="Z20" s="68">
        <f t="shared" si="2"/>
        <v>614.01666666666677</v>
      </c>
      <c r="AA20" s="86" t="s">
        <v>934</v>
      </c>
    </row>
    <row r="21" spans="1:27" s="4" customFormat="1">
      <c r="A21" s="7">
        <v>17</v>
      </c>
      <c r="B21" s="18" t="s">
        <v>342</v>
      </c>
      <c r="C21" s="21" t="s">
        <v>466</v>
      </c>
      <c r="D21" s="21" t="s">
        <v>134</v>
      </c>
      <c r="E21" s="120">
        <v>610.9</v>
      </c>
      <c r="F21" s="120"/>
      <c r="G21" s="120">
        <v>617.70000000000005</v>
      </c>
      <c r="H21" s="120">
        <v>612.79999999999995</v>
      </c>
      <c r="I21" s="120">
        <v>610.29999999999995</v>
      </c>
      <c r="J21" s="121"/>
      <c r="K21" s="120"/>
      <c r="L21" s="120"/>
      <c r="M21" s="120"/>
      <c r="N21" s="120"/>
      <c r="O21" s="120">
        <v>617.70000000000005</v>
      </c>
      <c r="P21" s="121">
        <v>608.6</v>
      </c>
      <c r="Q21" s="42"/>
      <c r="R21" s="42"/>
      <c r="S21" s="68">
        <v>3069.4</v>
      </c>
      <c r="T21" s="68">
        <v>614</v>
      </c>
      <c r="U21" s="68">
        <f t="shared" si="0"/>
        <v>613.9</v>
      </c>
      <c r="V21" s="68"/>
      <c r="W21" s="68"/>
      <c r="X21" s="68"/>
      <c r="Y21" s="68"/>
      <c r="Z21" s="68">
        <f t="shared" si="2"/>
        <v>613.9</v>
      </c>
      <c r="AA21" s="86" t="s">
        <v>934</v>
      </c>
    </row>
    <row r="22" spans="1:27">
      <c r="A22" s="21">
        <v>18</v>
      </c>
      <c r="B22" s="18" t="s">
        <v>71</v>
      </c>
      <c r="C22" s="21" t="s">
        <v>281</v>
      </c>
      <c r="D22" s="21" t="s">
        <v>32</v>
      </c>
      <c r="E22" s="42">
        <v>615.9</v>
      </c>
      <c r="F22" s="120">
        <v>609.1</v>
      </c>
      <c r="G22" s="120">
        <v>613.9</v>
      </c>
      <c r="H22" s="120">
        <v>619.70000000000005</v>
      </c>
      <c r="I22" s="121">
        <v>609.1</v>
      </c>
      <c r="J22" s="121"/>
      <c r="K22" s="120"/>
      <c r="L22" s="120"/>
      <c r="M22" s="120"/>
      <c r="N22" s="120"/>
      <c r="O22" s="120">
        <v>612.6</v>
      </c>
      <c r="P22" s="120">
        <v>612.6</v>
      </c>
      <c r="Q22" s="42"/>
      <c r="R22" s="42"/>
      <c r="S22" s="68">
        <v>3067.9</v>
      </c>
      <c r="T22" s="68">
        <v>612.6</v>
      </c>
      <c r="U22" s="68">
        <f t="shared" si="0"/>
        <v>613.41666666666663</v>
      </c>
      <c r="V22" s="68"/>
      <c r="W22" s="68"/>
      <c r="X22" s="68"/>
      <c r="Y22" s="68"/>
      <c r="Z22" s="68">
        <f t="shared" si="2"/>
        <v>613.41666666666663</v>
      </c>
      <c r="AA22" s="86" t="s">
        <v>934</v>
      </c>
    </row>
    <row r="23" spans="1:27">
      <c r="A23" s="8">
        <v>19</v>
      </c>
      <c r="B23" s="23" t="s">
        <v>423</v>
      </c>
      <c r="C23" s="39" t="s">
        <v>458</v>
      </c>
      <c r="D23" s="39" t="s">
        <v>32</v>
      </c>
      <c r="E23" s="43" t="s">
        <v>817</v>
      </c>
      <c r="F23" s="123">
        <v>616.20000000000005</v>
      </c>
      <c r="G23" s="123">
        <v>609.79999999999995</v>
      </c>
      <c r="H23" s="124">
        <v>604.6</v>
      </c>
      <c r="I23" s="123">
        <v>607.1</v>
      </c>
      <c r="J23" s="123"/>
      <c r="K23" s="123"/>
      <c r="L23" s="123"/>
      <c r="M23" s="123"/>
      <c r="N23" s="123"/>
      <c r="O23" s="123"/>
      <c r="P23" s="123"/>
      <c r="Q23" s="123">
        <v>617</v>
      </c>
      <c r="R23" s="123">
        <v>613.79999999999995</v>
      </c>
      <c r="S23" s="108">
        <v>3063.9</v>
      </c>
      <c r="T23" s="108">
        <v>615.4</v>
      </c>
      <c r="U23" s="108">
        <f t="shared" si="0"/>
        <v>613.2166666666667</v>
      </c>
      <c r="V23" s="108"/>
      <c r="W23" s="108"/>
      <c r="X23" s="108"/>
      <c r="Y23" s="108"/>
      <c r="Z23" s="108">
        <f t="shared" si="2"/>
        <v>613.2166666666667</v>
      </c>
      <c r="AA23" s="88" t="s">
        <v>934</v>
      </c>
    </row>
    <row r="24" spans="1:27" s="57" customFormat="1">
      <c r="A24" s="21">
        <v>20</v>
      </c>
      <c r="B24" s="18" t="s">
        <v>63</v>
      </c>
      <c r="C24" s="21" t="s">
        <v>270</v>
      </c>
      <c r="D24" s="21" t="s">
        <v>19</v>
      </c>
      <c r="E24" s="120">
        <v>616.29999999999995</v>
      </c>
      <c r="F24" s="120"/>
      <c r="G24" s="120">
        <v>613</v>
      </c>
      <c r="H24" s="121">
        <v>608.4</v>
      </c>
      <c r="I24" s="120">
        <v>609.79999999999995</v>
      </c>
      <c r="J24" s="120"/>
      <c r="K24" s="120"/>
      <c r="L24" s="120"/>
      <c r="M24" s="120"/>
      <c r="N24" s="120"/>
      <c r="O24" s="120">
        <v>610.9</v>
      </c>
      <c r="P24" s="120">
        <v>610</v>
      </c>
      <c r="Q24" s="42"/>
      <c r="R24" s="42"/>
      <c r="S24" s="68">
        <v>3060</v>
      </c>
      <c r="T24" s="68">
        <v>610.45000000000005</v>
      </c>
      <c r="U24" s="68">
        <f t="shared" si="0"/>
        <v>611.74166666666667</v>
      </c>
      <c r="V24" s="68"/>
      <c r="W24" s="68"/>
      <c r="X24" s="68"/>
      <c r="Y24" s="68"/>
      <c r="Z24" s="68">
        <f t="shared" si="2"/>
        <v>611.74166666666667</v>
      </c>
      <c r="AA24" s="86" t="s">
        <v>934</v>
      </c>
    </row>
    <row r="25" spans="1:27">
      <c r="A25" s="8">
        <v>21</v>
      </c>
      <c r="B25" s="2" t="s">
        <v>703</v>
      </c>
      <c r="C25" s="8" t="s">
        <v>744</v>
      </c>
      <c r="D25" s="8" t="s">
        <v>29</v>
      </c>
      <c r="E25" s="42">
        <v>612.20000000000005</v>
      </c>
      <c r="F25" s="121">
        <v>600.6</v>
      </c>
      <c r="G25" s="120">
        <v>606.70000000000005</v>
      </c>
      <c r="H25" s="120">
        <v>608.9</v>
      </c>
      <c r="I25" s="120">
        <v>610.70000000000005</v>
      </c>
      <c r="J25" s="120"/>
      <c r="K25" s="120"/>
      <c r="L25" s="120"/>
      <c r="M25" s="120"/>
      <c r="N25" s="120"/>
      <c r="O25" s="120" t="s">
        <v>849</v>
      </c>
      <c r="P25" s="120">
        <v>606.5</v>
      </c>
      <c r="Q25" s="42"/>
      <c r="R25" s="42"/>
      <c r="S25" s="68">
        <v>3051.85</v>
      </c>
      <c r="T25" s="68">
        <v>612.77499999999998</v>
      </c>
      <c r="U25" s="68">
        <f t="shared" si="0"/>
        <v>610.77083333333337</v>
      </c>
      <c r="V25" s="68"/>
      <c r="W25" s="68"/>
      <c r="X25" s="68"/>
      <c r="Y25" s="68"/>
      <c r="Z25" s="68">
        <f t="shared" si="2"/>
        <v>610.77083333333337</v>
      </c>
      <c r="AA25" s="86" t="s">
        <v>934</v>
      </c>
    </row>
    <row r="26" spans="1:27">
      <c r="A26" s="21">
        <v>22</v>
      </c>
      <c r="B26" s="2" t="s">
        <v>704</v>
      </c>
      <c r="C26" s="8" t="s">
        <v>757</v>
      </c>
      <c r="D26" s="8" t="s">
        <v>19</v>
      </c>
      <c r="E26" s="121">
        <v>603.4</v>
      </c>
      <c r="F26" s="120"/>
      <c r="G26" s="120">
        <v>610</v>
      </c>
      <c r="H26" s="120">
        <v>606.79999999999995</v>
      </c>
      <c r="I26" s="120">
        <v>611</v>
      </c>
      <c r="J26" s="120"/>
      <c r="K26" s="120"/>
      <c r="L26" s="120"/>
      <c r="M26" s="120"/>
      <c r="N26" s="120"/>
      <c r="O26" s="120">
        <v>609.1</v>
      </c>
      <c r="P26" s="120">
        <v>614.9</v>
      </c>
      <c r="Q26" s="42"/>
      <c r="R26" s="42"/>
      <c r="S26" s="68">
        <v>3051.8</v>
      </c>
      <c r="T26" s="68">
        <v>612</v>
      </c>
      <c r="U26" s="68">
        <f t="shared" si="0"/>
        <v>610.63333333333333</v>
      </c>
      <c r="V26" s="68"/>
      <c r="W26" s="68"/>
      <c r="X26" s="68"/>
      <c r="Y26" s="68"/>
      <c r="Z26" s="68">
        <f t="shared" si="2"/>
        <v>610.63333333333333</v>
      </c>
      <c r="AA26" s="86" t="s">
        <v>934</v>
      </c>
    </row>
    <row r="27" spans="1:27" s="57" customFormat="1">
      <c r="A27" s="40">
        <v>23</v>
      </c>
      <c r="B27" s="3" t="s">
        <v>83</v>
      </c>
      <c r="C27" s="7" t="s">
        <v>288</v>
      </c>
      <c r="D27" s="7" t="s">
        <v>32</v>
      </c>
      <c r="E27" s="123">
        <v>608</v>
      </c>
      <c r="F27" s="123"/>
      <c r="G27" s="123">
        <v>606.1</v>
      </c>
      <c r="H27" s="124">
        <v>597.70000000000005</v>
      </c>
      <c r="I27" s="123">
        <v>604.29999999999995</v>
      </c>
      <c r="J27" s="123"/>
      <c r="K27" s="123"/>
      <c r="L27" s="123"/>
      <c r="M27" s="123"/>
      <c r="N27" s="123"/>
      <c r="O27" s="123"/>
      <c r="P27" s="123"/>
      <c r="Q27" s="123">
        <v>609.4</v>
      </c>
      <c r="R27" s="123">
        <v>619.20000000000005</v>
      </c>
      <c r="S27" s="108">
        <v>3047</v>
      </c>
      <c r="T27" s="108">
        <v>614.29999999999995</v>
      </c>
      <c r="U27" s="108">
        <f t="shared" si="0"/>
        <v>610.2166666666667</v>
      </c>
      <c r="V27" s="108"/>
      <c r="W27" s="108"/>
      <c r="X27" s="108"/>
      <c r="Y27" s="108"/>
      <c r="Z27" s="108">
        <f t="shared" si="2"/>
        <v>610.2166666666667</v>
      </c>
      <c r="AA27" s="88" t="s">
        <v>934</v>
      </c>
    </row>
    <row r="28" spans="1:27">
      <c r="A28" s="8">
        <v>24</v>
      </c>
      <c r="B28" s="18" t="s">
        <v>66</v>
      </c>
      <c r="C28" s="21" t="s">
        <v>276</v>
      </c>
      <c r="D28" s="21" t="s">
        <v>67</v>
      </c>
      <c r="E28" s="42" t="s">
        <v>815</v>
      </c>
      <c r="F28" s="120">
        <v>610.29999999999995</v>
      </c>
      <c r="G28" s="120">
        <v>610.1</v>
      </c>
      <c r="H28" s="120">
        <v>610.79999999999995</v>
      </c>
      <c r="I28" s="120">
        <v>605.79999999999995</v>
      </c>
      <c r="J28" s="121"/>
      <c r="K28" s="120"/>
      <c r="L28" s="120"/>
      <c r="M28" s="120"/>
      <c r="N28" s="120"/>
      <c r="O28" s="121">
        <v>598.1</v>
      </c>
      <c r="P28" s="120">
        <v>614.1</v>
      </c>
      <c r="Q28" s="42"/>
      <c r="R28" s="42"/>
      <c r="S28" s="68">
        <v>3051.1</v>
      </c>
      <c r="T28" s="68">
        <v>609.95000000000005</v>
      </c>
      <c r="U28" s="68">
        <f t="shared" si="0"/>
        <v>610.17500000000007</v>
      </c>
      <c r="V28" s="68"/>
      <c r="W28" s="68"/>
      <c r="X28" s="68"/>
      <c r="Y28" s="68"/>
      <c r="Z28" s="68">
        <f t="shared" si="2"/>
        <v>610.17500000000007</v>
      </c>
      <c r="AA28" s="86" t="s">
        <v>934</v>
      </c>
    </row>
    <row r="29" spans="1:27">
      <c r="A29" s="8">
        <v>25</v>
      </c>
      <c r="B29" s="23" t="s">
        <v>495</v>
      </c>
      <c r="C29" s="39" t="s">
        <v>464</v>
      </c>
      <c r="D29" s="39" t="s">
        <v>72</v>
      </c>
      <c r="E29" s="43">
        <v>604</v>
      </c>
      <c r="F29" s="124">
        <v>598.4</v>
      </c>
      <c r="G29" s="123">
        <v>611.9</v>
      </c>
      <c r="H29" s="123">
        <v>610.5</v>
      </c>
      <c r="I29" s="123">
        <v>607.29999999999995</v>
      </c>
      <c r="J29" s="123"/>
      <c r="K29" s="123"/>
      <c r="L29" s="123"/>
      <c r="M29" s="123"/>
      <c r="N29" s="123"/>
      <c r="O29" s="123">
        <v>608.1</v>
      </c>
      <c r="P29" s="123">
        <v>611</v>
      </c>
      <c r="Q29" s="43"/>
      <c r="R29" s="43"/>
      <c r="S29" s="108">
        <v>3048.8</v>
      </c>
      <c r="T29" s="108">
        <v>609.54999999999995</v>
      </c>
      <c r="U29" s="108">
        <f t="shared" si="0"/>
        <v>609.72500000000002</v>
      </c>
      <c r="V29" s="108"/>
      <c r="W29" s="108"/>
      <c r="X29" s="108"/>
      <c r="Y29" s="108"/>
      <c r="Z29" s="108">
        <f t="shared" si="2"/>
        <v>609.72500000000002</v>
      </c>
      <c r="AA29" s="88" t="s">
        <v>934</v>
      </c>
    </row>
    <row r="30" spans="1:27">
      <c r="A30" s="21">
        <v>26</v>
      </c>
      <c r="B30" s="2" t="s">
        <v>706</v>
      </c>
      <c r="C30" s="8" t="s">
        <v>224</v>
      </c>
      <c r="D30" s="8" t="s">
        <v>29</v>
      </c>
      <c r="E30" s="121">
        <v>600.29999999999995</v>
      </c>
      <c r="F30" s="120"/>
      <c r="G30" s="120">
        <v>608.9</v>
      </c>
      <c r="H30" s="120">
        <v>612.79999999999995</v>
      </c>
      <c r="I30" s="120">
        <v>600.9</v>
      </c>
      <c r="J30" s="120"/>
      <c r="K30" s="120"/>
      <c r="L30" s="120"/>
      <c r="M30" s="120"/>
      <c r="N30" s="120"/>
      <c r="O30" s="120">
        <v>607.4</v>
      </c>
      <c r="P30" s="120">
        <v>615.70000000000005</v>
      </c>
      <c r="Q30" s="42"/>
      <c r="R30" s="42"/>
      <c r="S30" s="68">
        <v>3045.7</v>
      </c>
      <c r="T30" s="68">
        <v>611.54999999999995</v>
      </c>
      <c r="U30" s="68">
        <f t="shared" si="0"/>
        <v>609.54166666666663</v>
      </c>
      <c r="V30" s="68"/>
      <c r="W30" s="68"/>
      <c r="X30" s="68"/>
      <c r="Y30" s="68"/>
      <c r="Z30" s="68">
        <f t="shared" si="2"/>
        <v>609.54166666666663</v>
      </c>
      <c r="AA30" s="68" t="s">
        <v>934</v>
      </c>
    </row>
    <row r="31" spans="1:27" s="4" customFormat="1">
      <c r="A31" s="39">
        <v>27</v>
      </c>
      <c r="B31" s="2" t="s">
        <v>701</v>
      </c>
      <c r="C31" s="8" t="s">
        <v>738</v>
      </c>
      <c r="D31" s="8" t="s">
        <v>19</v>
      </c>
      <c r="E31" s="120">
        <v>613.70000000000005</v>
      </c>
      <c r="F31" s="120"/>
      <c r="G31" s="120">
        <v>610.29999999999995</v>
      </c>
      <c r="H31" s="121">
        <v>602.9</v>
      </c>
      <c r="I31" s="120">
        <v>609.79999999999995</v>
      </c>
      <c r="J31" s="120"/>
      <c r="K31" s="120"/>
      <c r="L31" s="120"/>
      <c r="M31" s="120"/>
      <c r="N31" s="120"/>
      <c r="O31" s="120">
        <v>603.6</v>
      </c>
      <c r="P31" s="120">
        <v>609.20000000000005</v>
      </c>
      <c r="Q31" s="42"/>
      <c r="R31" s="42"/>
      <c r="S31" s="68">
        <v>3046.6</v>
      </c>
      <c r="T31" s="68">
        <v>606.4</v>
      </c>
      <c r="U31" s="68">
        <f t="shared" si="0"/>
        <v>608.83333333333337</v>
      </c>
      <c r="V31" s="68"/>
      <c r="W31" s="68"/>
      <c r="X31" s="68"/>
      <c r="Y31" s="68"/>
      <c r="Z31" s="68">
        <f t="shared" si="2"/>
        <v>608.83333333333337</v>
      </c>
      <c r="AA31" s="86" t="s">
        <v>934</v>
      </c>
    </row>
    <row r="32" spans="1:27">
      <c r="A32" s="21">
        <v>28</v>
      </c>
      <c r="B32" s="27" t="s">
        <v>16</v>
      </c>
      <c r="C32" s="42" t="s">
        <v>220</v>
      </c>
      <c r="D32" s="42" t="s">
        <v>44</v>
      </c>
      <c r="E32" s="121">
        <v>607.29999999999995</v>
      </c>
      <c r="F32" s="120"/>
      <c r="G32" s="120">
        <v>608</v>
      </c>
      <c r="H32" s="120">
        <v>612</v>
      </c>
      <c r="I32" s="120">
        <v>608.5</v>
      </c>
      <c r="J32" s="120"/>
      <c r="K32" s="120"/>
      <c r="L32" s="120"/>
      <c r="M32" s="120"/>
      <c r="N32" s="120"/>
      <c r="O32" s="120">
        <v>608.20000000000005</v>
      </c>
      <c r="P32" s="120">
        <v>607.6</v>
      </c>
      <c r="Q32" s="42"/>
      <c r="R32" s="42"/>
      <c r="S32" s="68">
        <v>3044.3</v>
      </c>
      <c r="T32" s="68">
        <v>607.9</v>
      </c>
      <c r="U32" s="68">
        <f t="shared" si="0"/>
        <v>608.70000000000005</v>
      </c>
      <c r="V32" s="68"/>
      <c r="W32" s="68"/>
      <c r="X32" s="68"/>
      <c r="Y32" s="68"/>
      <c r="Z32" s="68">
        <f t="shared" si="2"/>
        <v>608.70000000000005</v>
      </c>
      <c r="AA32" s="86" t="s">
        <v>934</v>
      </c>
    </row>
    <row r="33" spans="1:27">
      <c r="A33" s="8">
        <v>29</v>
      </c>
      <c r="B33" s="23" t="s">
        <v>500</v>
      </c>
      <c r="C33" s="39" t="s">
        <v>283</v>
      </c>
      <c r="D33" s="39" t="s">
        <v>70</v>
      </c>
      <c r="E33" s="43">
        <v>612.4</v>
      </c>
      <c r="F33" s="123">
        <v>610.5</v>
      </c>
      <c r="G33" s="123">
        <v>603.5</v>
      </c>
      <c r="H33" s="123">
        <v>607.79999999999995</v>
      </c>
      <c r="I33" s="124">
        <v>597.20000000000005</v>
      </c>
      <c r="J33" s="124"/>
      <c r="K33" s="123"/>
      <c r="L33" s="123"/>
      <c r="M33" s="123"/>
      <c r="N33" s="123"/>
      <c r="O33" s="123"/>
      <c r="P33" s="123"/>
      <c r="Q33" s="123">
        <v>613.79999999999995</v>
      </c>
      <c r="R33" s="123">
        <v>605.4</v>
      </c>
      <c r="S33" s="108">
        <v>3041</v>
      </c>
      <c r="T33" s="108">
        <v>609.6</v>
      </c>
      <c r="U33" s="108">
        <f t="shared" si="0"/>
        <v>608.43333333333328</v>
      </c>
      <c r="V33" s="108"/>
      <c r="W33" s="108"/>
      <c r="X33" s="108"/>
      <c r="Y33" s="108"/>
      <c r="Z33" s="108">
        <f t="shared" si="2"/>
        <v>608.43333333333328</v>
      </c>
      <c r="AA33" s="88" t="s">
        <v>934</v>
      </c>
    </row>
    <row r="34" spans="1:27" s="46" customFormat="1">
      <c r="A34" s="7">
        <v>30</v>
      </c>
      <c r="B34" s="3" t="s">
        <v>1045</v>
      </c>
      <c r="C34" s="7" t="s">
        <v>473</v>
      </c>
      <c r="D34" s="7" t="s">
        <v>29</v>
      </c>
      <c r="E34" s="43">
        <v>605.9</v>
      </c>
      <c r="F34" s="43"/>
      <c r="G34" s="124">
        <v>601.6</v>
      </c>
      <c r="H34" s="123">
        <v>608.6</v>
      </c>
      <c r="I34" s="123">
        <v>608</v>
      </c>
      <c r="J34" s="123"/>
      <c r="K34" s="123"/>
      <c r="L34" s="123"/>
      <c r="M34" s="123"/>
      <c r="N34" s="123"/>
      <c r="O34" s="123">
        <v>607.79999999999995</v>
      </c>
      <c r="P34" s="123">
        <v>610.1</v>
      </c>
      <c r="Q34" s="123"/>
      <c r="R34" s="123">
        <v>606.20000000000005</v>
      </c>
      <c r="S34" s="108">
        <v>3040.7</v>
      </c>
      <c r="T34" s="108">
        <v>608.15</v>
      </c>
      <c r="U34" s="108">
        <f t="shared" si="0"/>
        <v>608.14166666666665</v>
      </c>
      <c r="V34" s="108"/>
      <c r="W34" s="108"/>
      <c r="X34" s="108"/>
      <c r="Y34" s="108"/>
      <c r="Z34" s="108">
        <f t="shared" si="2"/>
        <v>608.14166666666665</v>
      </c>
      <c r="AA34" s="88" t="s">
        <v>934</v>
      </c>
    </row>
    <row r="35" spans="1:27">
      <c r="A35" s="21">
        <v>31</v>
      </c>
      <c r="B35" s="2" t="s">
        <v>705</v>
      </c>
      <c r="C35" s="8" t="s">
        <v>457</v>
      </c>
      <c r="D35" s="8" t="s">
        <v>29</v>
      </c>
      <c r="E35" s="120">
        <v>606.79999999999995</v>
      </c>
      <c r="F35" s="120"/>
      <c r="G35" s="120">
        <v>606.9</v>
      </c>
      <c r="H35" s="120">
        <v>609.6</v>
      </c>
      <c r="I35" s="120">
        <v>601.79999999999995</v>
      </c>
      <c r="J35" s="120"/>
      <c r="K35" s="120"/>
      <c r="L35" s="120"/>
      <c r="M35" s="120"/>
      <c r="N35" s="120"/>
      <c r="O35" s="121">
        <v>600.5</v>
      </c>
      <c r="P35" s="120">
        <v>612.20000000000005</v>
      </c>
      <c r="Q35" s="42"/>
      <c r="R35" s="42"/>
      <c r="S35" s="68">
        <v>3037.3</v>
      </c>
      <c r="T35" s="68">
        <v>607</v>
      </c>
      <c r="U35" s="68">
        <f t="shared" si="0"/>
        <v>607.38333333333333</v>
      </c>
      <c r="V35" s="68"/>
      <c r="W35" s="68"/>
      <c r="X35" s="68"/>
      <c r="Y35" s="68"/>
      <c r="Z35" s="68">
        <f t="shared" si="2"/>
        <v>607.38333333333333</v>
      </c>
      <c r="AA35" s="86" t="s">
        <v>934</v>
      </c>
    </row>
    <row r="36" spans="1:27" s="57" customFormat="1">
      <c r="A36" s="8">
        <v>32</v>
      </c>
      <c r="B36" s="2" t="s">
        <v>707</v>
      </c>
      <c r="C36" s="8" t="s">
        <v>637</v>
      </c>
      <c r="D36" s="8" t="s">
        <v>29</v>
      </c>
      <c r="E36" s="120">
        <v>607.79999999999995</v>
      </c>
      <c r="F36" s="120"/>
      <c r="G36" s="121">
        <v>597.20000000000005</v>
      </c>
      <c r="H36" s="120">
        <v>605.9</v>
      </c>
      <c r="I36" s="120">
        <v>602.20000000000005</v>
      </c>
      <c r="J36" s="120"/>
      <c r="K36" s="120"/>
      <c r="L36" s="120"/>
      <c r="M36" s="120"/>
      <c r="N36" s="120"/>
      <c r="O36" s="120">
        <v>601.4</v>
      </c>
      <c r="P36" s="120">
        <v>616.79999999999995</v>
      </c>
      <c r="Q36" s="42"/>
      <c r="R36" s="42"/>
      <c r="S36" s="68">
        <v>3034.1</v>
      </c>
      <c r="T36" s="68">
        <v>609.1</v>
      </c>
      <c r="U36" s="68">
        <f t="shared" si="0"/>
        <v>607.19999999999993</v>
      </c>
      <c r="V36" s="68"/>
      <c r="W36" s="68"/>
      <c r="X36" s="68"/>
      <c r="Y36" s="68"/>
      <c r="Z36" s="68">
        <f t="shared" si="2"/>
        <v>607.19999999999993</v>
      </c>
      <c r="AA36" s="86" t="s">
        <v>934</v>
      </c>
    </row>
    <row r="37" spans="1:27" s="57" customFormat="1">
      <c r="A37" s="8">
        <v>33</v>
      </c>
      <c r="B37" s="18" t="s">
        <v>14</v>
      </c>
      <c r="C37" s="21" t="s">
        <v>216</v>
      </c>
      <c r="D37" s="21" t="s">
        <v>20</v>
      </c>
      <c r="E37" s="42">
        <v>606.9</v>
      </c>
      <c r="F37" s="120">
        <v>610</v>
      </c>
      <c r="G37" s="120">
        <v>598.1</v>
      </c>
      <c r="H37" s="120">
        <v>600.4</v>
      </c>
      <c r="I37" s="121">
        <v>597.5</v>
      </c>
      <c r="J37" s="121"/>
      <c r="K37" s="120"/>
      <c r="L37" s="120"/>
      <c r="M37" s="120"/>
      <c r="N37" s="120"/>
      <c r="O37" s="120">
        <v>616</v>
      </c>
      <c r="P37" s="120">
        <v>602.5</v>
      </c>
      <c r="Q37" s="42"/>
      <c r="R37" s="42"/>
      <c r="S37" s="68">
        <v>3027</v>
      </c>
      <c r="T37" s="68">
        <v>609.25</v>
      </c>
      <c r="U37" s="68">
        <f t="shared" si="0"/>
        <v>606.04166666666663</v>
      </c>
      <c r="V37" s="68"/>
      <c r="W37" s="68"/>
      <c r="X37" s="68"/>
      <c r="Y37" s="68"/>
      <c r="Z37" s="68">
        <f t="shared" si="2"/>
        <v>606.04166666666663</v>
      </c>
      <c r="AA37" s="86" t="s">
        <v>934</v>
      </c>
    </row>
    <row r="38" spans="1:27" s="57" customFormat="1">
      <c r="A38" s="8">
        <v>34</v>
      </c>
      <c r="B38" s="3" t="s">
        <v>1021</v>
      </c>
      <c r="C38" s="7" t="s">
        <v>786</v>
      </c>
      <c r="D38" s="7" t="s">
        <v>49</v>
      </c>
      <c r="E38" s="43">
        <v>603.29999999999995</v>
      </c>
      <c r="F38" s="123">
        <v>604.79999999999995</v>
      </c>
      <c r="G38" s="124">
        <v>595.20000000000005</v>
      </c>
      <c r="H38" s="123">
        <v>607.4</v>
      </c>
      <c r="I38" s="123">
        <v>595.29999999999995</v>
      </c>
      <c r="J38" s="123"/>
      <c r="K38" s="123"/>
      <c r="L38" s="123"/>
      <c r="M38" s="123"/>
      <c r="N38" s="123"/>
      <c r="O38" s="123">
        <v>605.6</v>
      </c>
      <c r="P38" s="123">
        <v>612.29999999999995</v>
      </c>
      <c r="Q38" s="43"/>
      <c r="R38" s="43"/>
      <c r="S38" s="108">
        <v>3025.4</v>
      </c>
      <c r="T38" s="108">
        <v>608.95000000000005</v>
      </c>
      <c r="U38" s="108">
        <f t="shared" si="0"/>
        <v>605.72500000000002</v>
      </c>
      <c r="V38" s="108"/>
      <c r="W38" s="108"/>
      <c r="X38" s="108"/>
      <c r="Y38" s="108"/>
      <c r="Z38" s="108">
        <f t="shared" si="2"/>
        <v>605.72500000000002</v>
      </c>
      <c r="AA38" s="88" t="s">
        <v>934</v>
      </c>
    </row>
    <row r="39" spans="1:27">
      <c r="A39" s="8">
        <v>35</v>
      </c>
      <c r="B39" s="18" t="s">
        <v>26</v>
      </c>
      <c r="C39" s="21" t="s">
        <v>221</v>
      </c>
      <c r="D39" s="21" t="s">
        <v>44</v>
      </c>
      <c r="E39" s="120">
        <v>609.79999999999995</v>
      </c>
      <c r="F39" s="120"/>
      <c r="G39" s="121">
        <v>594.5</v>
      </c>
      <c r="H39" s="120">
        <v>605.20000000000005</v>
      </c>
      <c r="I39" s="120">
        <v>606.29999999999995</v>
      </c>
      <c r="J39" s="120"/>
      <c r="K39" s="120"/>
      <c r="L39" s="120"/>
      <c r="M39" s="120"/>
      <c r="N39" s="120"/>
      <c r="O39" s="120">
        <v>605.70000000000005</v>
      </c>
      <c r="P39" s="120">
        <v>597.79999999999995</v>
      </c>
      <c r="Q39" s="42"/>
      <c r="R39" s="42"/>
      <c r="S39" s="68">
        <v>3024.8</v>
      </c>
      <c r="T39" s="68">
        <v>601.75</v>
      </c>
      <c r="U39" s="68">
        <f t="shared" si="0"/>
        <v>604.42500000000007</v>
      </c>
      <c r="V39" s="68"/>
      <c r="W39" s="68"/>
      <c r="X39" s="68"/>
      <c r="Y39" s="68"/>
      <c r="Z39" s="68">
        <f t="shared" si="2"/>
        <v>604.42500000000007</v>
      </c>
      <c r="AA39" s="86" t="s">
        <v>934</v>
      </c>
    </row>
    <row r="40" spans="1:27">
      <c r="A40" s="8">
        <v>36</v>
      </c>
      <c r="B40" s="3" t="s">
        <v>711</v>
      </c>
      <c r="C40" s="7" t="s">
        <v>492</v>
      </c>
      <c r="D40" s="7" t="s">
        <v>589</v>
      </c>
      <c r="E40" s="43">
        <v>589.5</v>
      </c>
      <c r="F40" s="43"/>
      <c r="G40" s="124">
        <v>595.79999999999995</v>
      </c>
      <c r="H40" s="123">
        <v>597.4</v>
      </c>
      <c r="I40" s="123">
        <v>608.20000000000005</v>
      </c>
      <c r="J40" s="123"/>
      <c r="K40" s="123">
        <v>596.70000000000005</v>
      </c>
      <c r="L40" s="123"/>
      <c r="M40" s="123"/>
      <c r="N40" s="123"/>
      <c r="O40" s="123">
        <v>606.5</v>
      </c>
      <c r="P40" s="123">
        <v>604.4</v>
      </c>
      <c r="Q40" s="43"/>
      <c r="R40" s="43"/>
      <c r="S40" s="108">
        <v>3013.2</v>
      </c>
      <c r="T40" s="108">
        <v>605.45000000000005</v>
      </c>
      <c r="U40" s="108">
        <f t="shared" si="0"/>
        <v>603.10833333333323</v>
      </c>
      <c r="V40" s="108"/>
      <c r="W40" s="108"/>
      <c r="X40" s="108"/>
      <c r="Y40" s="108"/>
      <c r="Z40" s="108">
        <f t="shared" si="2"/>
        <v>603.10833333333323</v>
      </c>
      <c r="AA40" s="88" t="s">
        <v>934</v>
      </c>
    </row>
    <row r="41" spans="1:27" s="57" customFormat="1">
      <c r="A41" s="8">
        <v>37</v>
      </c>
      <c r="B41" s="23" t="s">
        <v>104</v>
      </c>
      <c r="C41" s="39" t="s">
        <v>258</v>
      </c>
      <c r="D41" s="39" t="s">
        <v>72</v>
      </c>
      <c r="E41" s="43">
        <v>599.20000000000005</v>
      </c>
      <c r="F41" s="123">
        <v>602</v>
      </c>
      <c r="G41" s="124">
        <v>598</v>
      </c>
      <c r="H41" s="123">
        <v>605.9</v>
      </c>
      <c r="I41" s="123">
        <v>603.5</v>
      </c>
      <c r="J41" s="123"/>
      <c r="K41" s="123"/>
      <c r="L41" s="123"/>
      <c r="M41" s="123"/>
      <c r="N41" s="123"/>
      <c r="O41" s="123">
        <v>598.1</v>
      </c>
      <c r="P41" s="123">
        <v>605.6</v>
      </c>
      <c r="Q41" s="43"/>
      <c r="R41" s="43"/>
      <c r="S41" s="108">
        <v>3015.1</v>
      </c>
      <c r="T41" s="108">
        <v>601.85</v>
      </c>
      <c r="U41" s="108">
        <f t="shared" si="0"/>
        <v>602.82499999999993</v>
      </c>
      <c r="V41" s="108"/>
      <c r="W41" s="108"/>
      <c r="X41" s="108"/>
      <c r="Y41" s="108"/>
      <c r="Z41" s="108">
        <f t="shared" si="2"/>
        <v>602.82499999999993</v>
      </c>
      <c r="AA41" s="88" t="s">
        <v>934</v>
      </c>
    </row>
    <row r="42" spans="1:27">
      <c r="A42" s="8">
        <v>38</v>
      </c>
      <c r="B42" s="18" t="s">
        <v>427</v>
      </c>
      <c r="C42" s="21" t="s">
        <v>459</v>
      </c>
      <c r="D42" s="21" t="s">
        <v>29</v>
      </c>
      <c r="E42" s="120">
        <v>607.6</v>
      </c>
      <c r="F42" s="120"/>
      <c r="G42" s="120">
        <v>596.4</v>
      </c>
      <c r="H42" s="120">
        <v>596.1</v>
      </c>
      <c r="I42" s="120">
        <v>606.5</v>
      </c>
      <c r="J42" s="120"/>
      <c r="K42" s="120"/>
      <c r="L42" s="120"/>
      <c r="M42" s="120"/>
      <c r="N42" s="120"/>
      <c r="O42" s="121">
        <v>594.5</v>
      </c>
      <c r="P42" s="120">
        <v>602.70000000000005</v>
      </c>
      <c r="Q42" s="42"/>
      <c r="R42" s="42"/>
      <c r="S42" s="68">
        <v>3009.3</v>
      </c>
      <c r="T42" s="68">
        <v>604.6</v>
      </c>
      <c r="U42" s="68">
        <f t="shared" si="0"/>
        <v>602.31666666666672</v>
      </c>
      <c r="V42" s="68"/>
      <c r="W42" s="68"/>
      <c r="X42" s="68"/>
      <c r="Y42" s="68"/>
      <c r="Z42" s="68">
        <f t="shared" si="2"/>
        <v>602.31666666666672</v>
      </c>
      <c r="AA42" s="86" t="s">
        <v>934</v>
      </c>
    </row>
    <row r="43" spans="1:27" s="4" customFormat="1">
      <c r="A43" s="39">
        <v>39</v>
      </c>
      <c r="B43" s="2" t="s">
        <v>708</v>
      </c>
      <c r="C43" s="8" t="s">
        <v>755</v>
      </c>
      <c r="D43" s="8" t="s">
        <v>589</v>
      </c>
      <c r="E43" s="42">
        <v>610.79999999999995</v>
      </c>
      <c r="F43" s="121" t="s">
        <v>719</v>
      </c>
      <c r="G43" s="120">
        <v>600.20000000000005</v>
      </c>
      <c r="H43" s="120">
        <v>598.4</v>
      </c>
      <c r="I43" s="120">
        <v>610.6</v>
      </c>
      <c r="J43" s="120"/>
      <c r="K43" s="120"/>
      <c r="L43" s="120"/>
      <c r="M43" s="120"/>
      <c r="N43" s="120"/>
      <c r="O43" s="120">
        <v>602.29999999999995</v>
      </c>
      <c r="P43" s="120">
        <v>600.1</v>
      </c>
      <c r="Q43" s="42"/>
      <c r="R43" s="42"/>
      <c r="S43" s="68">
        <v>3011.6</v>
      </c>
      <c r="T43" s="68">
        <v>601.20000000000005</v>
      </c>
      <c r="U43" s="68">
        <f t="shared" si="0"/>
        <v>602.13333333333333</v>
      </c>
      <c r="V43" s="68"/>
      <c r="W43" s="68"/>
      <c r="X43" s="68"/>
      <c r="Y43" s="68"/>
      <c r="Z43" s="68">
        <f t="shared" si="2"/>
        <v>602.13333333333333</v>
      </c>
      <c r="AA43" s="86" t="s">
        <v>934</v>
      </c>
    </row>
    <row r="44" spans="1:27" s="57" customFormat="1">
      <c r="A44" s="8">
        <v>40</v>
      </c>
      <c r="B44" s="23" t="s">
        <v>462</v>
      </c>
      <c r="C44" s="39" t="s">
        <v>465</v>
      </c>
      <c r="D44" s="39" t="s">
        <v>72</v>
      </c>
      <c r="E44" s="123">
        <v>604.4</v>
      </c>
      <c r="F44" s="123"/>
      <c r="G44" s="124">
        <v>597</v>
      </c>
      <c r="H44" s="123">
        <v>604</v>
      </c>
      <c r="I44" s="123">
        <v>597.70000000000005</v>
      </c>
      <c r="J44" s="123"/>
      <c r="K44" s="123"/>
      <c r="L44" s="123"/>
      <c r="M44" s="123"/>
      <c r="N44" s="123"/>
      <c r="O44" s="123">
        <v>602.1</v>
      </c>
      <c r="P44" s="123">
        <v>599.9</v>
      </c>
      <c r="Q44" s="43"/>
      <c r="R44" s="43"/>
      <c r="S44" s="108">
        <v>3008.1</v>
      </c>
      <c r="T44" s="108">
        <v>601</v>
      </c>
      <c r="U44" s="108">
        <f t="shared" si="0"/>
        <v>601.51666666666665</v>
      </c>
      <c r="V44" s="108"/>
      <c r="W44" s="108"/>
      <c r="X44" s="108"/>
      <c r="Y44" s="108"/>
      <c r="Z44" s="108">
        <f t="shared" si="2"/>
        <v>601.51666666666665</v>
      </c>
      <c r="AA44" s="88" t="s">
        <v>934</v>
      </c>
    </row>
    <row r="45" spans="1:27" s="57" customFormat="1">
      <c r="A45" s="8">
        <v>41</v>
      </c>
      <c r="B45" s="23" t="s">
        <v>203</v>
      </c>
      <c r="C45" s="39" t="s">
        <v>282</v>
      </c>
      <c r="D45" s="39" t="s">
        <v>49</v>
      </c>
      <c r="E45" s="43">
        <v>604.6</v>
      </c>
      <c r="F45" s="123">
        <v>604.79999999999995</v>
      </c>
      <c r="G45" s="123">
        <v>598.9</v>
      </c>
      <c r="H45" s="124">
        <v>588.70000000000005</v>
      </c>
      <c r="I45" s="123">
        <v>598.9</v>
      </c>
      <c r="J45" s="123"/>
      <c r="K45" s="123"/>
      <c r="L45" s="123"/>
      <c r="M45" s="123"/>
      <c r="N45" s="123"/>
      <c r="O45" s="123">
        <v>595.5</v>
      </c>
      <c r="P45" s="123">
        <v>600.4</v>
      </c>
      <c r="Q45" s="43"/>
      <c r="R45" s="43"/>
      <c r="S45" s="108">
        <v>2998.5</v>
      </c>
      <c r="T45" s="108">
        <v>597.95000000000005</v>
      </c>
      <c r="U45" s="108">
        <f t="shared" si="0"/>
        <v>599.4083333333333</v>
      </c>
      <c r="V45" s="108"/>
      <c r="W45" s="108"/>
      <c r="X45" s="108"/>
      <c r="Y45" s="108"/>
      <c r="Z45" s="108">
        <f t="shared" si="2"/>
        <v>599.4083333333333</v>
      </c>
      <c r="AA45" s="88" t="s">
        <v>934</v>
      </c>
    </row>
    <row r="46" spans="1:27" s="4" customFormat="1">
      <c r="A46" s="44">
        <v>42</v>
      </c>
      <c r="B46" s="111" t="s">
        <v>1044</v>
      </c>
      <c r="C46" s="66" t="s">
        <v>1043</v>
      </c>
      <c r="D46" s="66" t="s">
        <v>49</v>
      </c>
      <c r="E46" s="120">
        <v>596.5</v>
      </c>
      <c r="F46" s="120"/>
      <c r="G46" s="121">
        <v>589.70000000000005</v>
      </c>
      <c r="H46" s="120">
        <v>609.20000000000005</v>
      </c>
      <c r="I46" s="126">
        <v>603.4</v>
      </c>
      <c r="J46" s="126"/>
      <c r="K46" s="126"/>
      <c r="L46" s="126"/>
      <c r="M46" s="126"/>
      <c r="N46" s="126"/>
      <c r="O46" s="126">
        <v>590.6</v>
      </c>
      <c r="P46" s="126">
        <v>595.6</v>
      </c>
      <c r="Q46" s="73"/>
      <c r="R46" s="73"/>
      <c r="S46" s="68">
        <v>2995.3</v>
      </c>
      <c r="T46" s="68">
        <v>593.1</v>
      </c>
      <c r="U46" s="68">
        <f t="shared" si="0"/>
        <v>598.06666666666672</v>
      </c>
      <c r="V46" s="68"/>
      <c r="W46" s="68"/>
      <c r="X46" s="68"/>
      <c r="Y46" s="68"/>
      <c r="Z46" s="68">
        <f t="shared" si="2"/>
        <v>598.06666666666672</v>
      </c>
      <c r="AA46" s="86" t="s">
        <v>934</v>
      </c>
    </row>
    <row r="47" spans="1:27" s="57" customFormat="1">
      <c r="A47" s="8">
        <v>43</v>
      </c>
      <c r="B47" s="3" t="s">
        <v>710</v>
      </c>
      <c r="C47" s="7" t="s">
        <v>756</v>
      </c>
      <c r="D47" s="7" t="s">
        <v>589</v>
      </c>
      <c r="E47" s="123">
        <v>594.79999999999995</v>
      </c>
      <c r="F47" s="123"/>
      <c r="G47" s="124">
        <v>584.1</v>
      </c>
      <c r="H47" s="123">
        <v>605.29999999999995</v>
      </c>
      <c r="I47" s="123">
        <v>594.5</v>
      </c>
      <c r="J47" s="123"/>
      <c r="K47" s="123"/>
      <c r="L47" s="123"/>
      <c r="M47" s="123"/>
      <c r="N47" s="123"/>
      <c r="O47" s="123">
        <v>596.1</v>
      </c>
      <c r="P47" s="123">
        <v>595.1</v>
      </c>
      <c r="Q47" s="43"/>
      <c r="R47" s="43"/>
      <c r="S47" s="108">
        <v>2985.8</v>
      </c>
      <c r="T47" s="108">
        <v>595.6</v>
      </c>
      <c r="U47" s="108">
        <f t="shared" si="0"/>
        <v>596.9</v>
      </c>
      <c r="V47" s="108"/>
      <c r="W47" s="108"/>
      <c r="X47" s="108"/>
      <c r="Y47" s="108"/>
      <c r="Z47" s="108">
        <f t="shared" si="2"/>
        <v>596.9</v>
      </c>
      <c r="AA47" s="88" t="s">
        <v>934</v>
      </c>
    </row>
    <row r="48" spans="1:27" s="57" customFormat="1">
      <c r="A48" s="8">
        <v>44</v>
      </c>
      <c r="B48" s="2" t="s">
        <v>1042</v>
      </c>
      <c r="C48" s="8" t="s">
        <v>1043</v>
      </c>
      <c r="D48" s="8" t="s">
        <v>49</v>
      </c>
      <c r="E48" s="121">
        <v>563.9</v>
      </c>
      <c r="F48" s="120"/>
      <c r="G48" s="120">
        <v>597.70000000000005</v>
      </c>
      <c r="H48" s="120">
        <v>605.9</v>
      </c>
      <c r="I48" s="126">
        <v>593.70000000000005</v>
      </c>
      <c r="J48" s="126"/>
      <c r="K48" s="126"/>
      <c r="L48" s="126"/>
      <c r="M48" s="126"/>
      <c r="N48" s="126"/>
      <c r="O48" s="126">
        <v>597.29999999999995</v>
      </c>
      <c r="P48" s="126">
        <v>592.1</v>
      </c>
      <c r="Q48" s="73"/>
      <c r="R48" s="73"/>
      <c r="S48" s="68">
        <v>2986.7</v>
      </c>
      <c r="T48" s="68">
        <v>594.70000000000005</v>
      </c>
      <c r="U48" s="108">
        <f t="shared" si="0"/>
        <v>596.9</v>
      </c>
      <c r="V48" s="108"/>
      <c r="W48" s="108"/>
      <c r="X48" s="108"/>
      <c r="Y48" s="108"/>
      <c r="Z48" s="108">
        <f t="shared" si="2"/>
        <v>596.9</v>
      </c>
      <c r="AA48" s="88" t="s">
        <v>934</v>
      </c>
    </row>
    <row r="49" spans="1:27" s="41" customFormat="1">
      <c r="A49" s="39">
        <v>45</v>
      </c>
      <c r="B49" s="3" t="s">
        <v>709</v>
      </c>
      <c r="C49" s="7" t="s">
        <v>489</v>
      </c>
      <c r="D49" s="7" t="s">
        <v>49</v>
      </c>
      <c r="E49" s="43">
        <v>599.1</v>
      </c>
      <c r="F49" s="123">
        <v>590</v>
      </c>
      <c r="G49" s="123">
        <v>597.4</v>
      </c>
      <c r="H49" s="124">
        <v>446.2</v>
      </c>
      <c r="I49" s="123">
        <v>594.29999999999995</v>
      </c>
      <c r="J49" s="123"/>
      <c r="K49" s="123"/>
      <c r="L49" s="123"/>
      <c r="M49" s="123"/>
      <c r="N49" s="123"/>
      <c r="O49" s="123">
        <v>596.79999999999995</v>
      </c>
      <c r="P49" s="123">
        <v>600.6</v>
      </c>
      <c r="Q49" s="43"/>
      <c r="R49" s="43"/>
      <c r="S49" s="108">
        <v>2979.1</v>
      </c>
      <c r="T49" s="108">
        <v>598.70000000000005</v>
      </c>
      <c r="U49" s="108">
        <f t="shared" si="0"/>
        <v>596.30000000000007</v>
      </c>
      <c r="V49" s="108"/>
      <c r="W49" s="108"/>
      <c r="X49" s="108"/>
      <c r="Y49" s="108"/>
      <c r="Z49" s="108">
        <f t="shared" si="2"/>
        <v>596.30000000000007</v>
      </c>
      <c r="AA49" s="88" t="s">
        <v>934</v>
      </c>
    </row>
  </sheetData>
  <sortState ref="B5:AA105">
    <sortCondition descending="1" ref="Z5:Z105"/>
  </sortState>
  <pageMargins left="0.70866141732283505" right="0.70866141732283505" top="0.74803149606299202" bottom="0.74803149606299202" header="0.31496062992126" footer="0.31496062992126"/>
  <pageSetup paperSize="9" scale="48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R39"/>
  <sheetViews>
    <sheetView zoomScale="85" zoomScaleNormal="85" workbookViewId="0">
      <selection activeCell="I53" sqref="I53"/>
    </sheetView>
  </sheetViews>
  <sheetFormatPr defaultRowHeight="15.75"/>
  <cols>
    <col min="1" max="1" width="6.7109375" style="10" customWidth="1"/>
    <col min="2" max="2" width="36.7109375" style="1" customWidth="1"/>
    <col min="3" max="3" width="11.85546875" style="10" customWidth="1"/>
    <col min="4" max="4" width="8.42578125" style="10" customWidth="1"/>
    <col min="5" max="5" width="11.85546875" style="79" bestFit="1" customWidth="1"/>
    <col min="6" max="7" width="11.28515625" style="79" customWidth="1"/>
    <col min="8" max="9" width="11.85546875" style="79" customWidth="1"/>
    <col min="10" max="10" width="8.42578125" style="79" customWidth="1"/>
    <col min="11" max="11" width="9.42578125" style="79" customWidth="1"/>
    <col min="12" max="12" width="9.85546875" style="79" customWidth="1"/>
    <col min="13" max="13" width="10" style="79" customWidth="1"/>
    <col min="14" max="15" width="10.28515625" style="79" customWidth="1"/>
    <col min="16" max="16" width="10.28515625" style="107" customWidth="1"/>
    <col min="17" max="17" width="11.28515625" style="107" customWidth="1"/>
    <col min="18" max="18" width="11" style="107" customWidth="1"/>
    <col min="19" max="16384" width="9.140625" style="1"/>
  </cols>
  <sheetData>
    <row r="2" spans="1:18" s="65" customFormat="1" ht="20.25">
      <c r="A2" s="64" t="s">
        <v>511</v>
      </c>
      <c r="C2" s="67"/>
      <c r="D2" s="64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06"/>
      <c r="Q2" s="106"/>
      <c r="R2" s="106"/>
    </row>
    <row r="4" spans="1:18" s="4" customFormat="1">
      <c r="A4" s="7" t="s">
        <v>0</v>
      </c>
      <c r="B4" s="3" t="s">
        <v>1</v>
      </c>
      <c r="C4" s="7" t="s">
        <v>2</v>
      </c>
      <c r="D4" s="7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3" t="s">
        <v>908</v>
      </c>
      <c r="K4" s="43" t="s">
        <v>909</v>
      </c>
      <c r="L4" s="43" t="s">
        <v>1098</v>
      </c>
      <c r="M4" s="43" t="s">
        <v>1094</v>
      </c>
      <c r="N4" s="43" t="s">
        <v>1105</v>
      </c>
      <c r="O4" s="43" t="s">
        <v>1106</v>
      </c>
      <c r="P4" s="108" t="s">
        <v>936</v>
      </c>
      <c r="Q4" s="108" t="s">
        <v>910</v>
      </c>
      <c r="R4" s="108" t="s">
        <v>937</v>
      </c>
    </row>
    <row r="5" spans="1:18" s="57" customFormat="1">
      <c r="A5" s="21">
        <v>1</v>
      </c>
      <c r="B5" s="2" t="s">
        <v>52</v>
      </c>
      <c r="C5" s="8" t="s">
        <v>273</v>
      </c>
      <c r="D5" s="8" t="s">
        <v>53</v>
      </c>
      <c r="E5" s="42">
        <v>610.29999999999995</v>
      </c>
      <c r="F5" s="42">
        <v>614.4</v>
      </c>
      <c r="G5" s="42">
        <v>619</v>
      </c>
      <c r="H5" s="121">
        <v>614</v>
      </c>
      <c r="I5" s="120">
        <v>614.6</v>
      </c>
      <c r="J5" s="120">
        <v>614.5</v>
      </c>
      <c r="K5" s="120">
        <v>619.4</v>
      </c>
      <c r="L5" s="120">
        <v>624.79999999999995</v>
      </c>
      <c r="M5" s="120">
        <v>617.6</v>
      </c>
      <c r="N5" s="42"/>
      <c r="O5" s="42"/>
      <c r="P5" s="68">
        <v>3090.9</v>
      </c>
      <c r="Q5" s="68">
        <f>(L5+M5)/2</f>
        <v>621.20000000000005</v>
      </c>
      <c r="R5" s="68">
        <f t="shared" ref="R5:R39" si="0">(P5+Q5)/6</f>
        <v>618.68333333333339</v>
      </c>
    </row>
    <row r="6" spans="1:18">
      <c r="A6" s="8">
        <v>2</v>
      </c>
      <c r="B6" s="2" t="s">
        <v>36</v>
      </c>
      <c r="C6" s="8" t="s">
        <v>235</v>
      </c>
      <c r="D6" s="8" t="s">
        <v>68</v>
      </c>
      <c r="E6" s="42">
        <v>615</v>
      </c>
      <c r="F6" s="121">
        <v>606</v>
      </c>
      <c r="G6" s="120">
        <v>618.70000000000005</v>
      </c>
      <c r="H6" s="120">
        <v>615.5</v>
      </c>
      <c r="I6" s="120">
        <v>618.4</v>
      </c>
      <c r="J6" s="120"/>
      <c r="K6" s="120"/>
      <c r="L6" s="120">
        <v>611.20000000000005</v>
      </c>
      <c r="M6" s="120">
        <v>615.9</v>
      </c>
      <c r="N6" s="42"/>
      <c r="O6" s="42"/>
      <c r="P6" s="68">
        <v>3079.7</v>
      </c>
      <c r="Q6" s="68">
        <f>(L6+M6)/2</f>
        <v>613.54999999999995</v>
      </c>
      <c r="R6" s="68">
        <f t="shared" si="0"/>
        <v>615.54166666666663</v>
      </c>
    </row>
    <row r="7" spans="1:18" s="57" customFormat="1">
      <c r="A7" s="21">
        <v>3</v>
      </c>
      <c r="B7" s="18" t="s">
        <v>48</v>
      </c>
      <c r="C7" s="21" t="s">
        <v>240</v>
      </c>
      <c r="D7" s="21" t="s">
        <v>49</v>
      </c>
      <c r="E7" s="42">
        <v>621</v>
      </c>
      <c r="F7" s="120">
        <v>618.5</v>
      </c>
      <c r="G7" s="120">
        <v>615.29999999999995</v>
      </c>
      <c r="H7" s="120">
        <v>617.70000000000005</v>
      </c>
      <c r="I7" s="121">
        <v>611.1</v>
      </c>
      <c r="J7" s="120"/>
      <c r="K7" s="120"/>
      <c r="L7" s="120">
        <v>613.1</v>
      </c>
      <c r="M7" s="120">
        <v>612.6</v>
      </c>
      <c r="N7" s="42"/>
      <c r="O7" s="42"/>
      <c r="P7" s="68">
        <v>3077.2</v>
      </c>
      <c r="Q7" s="68">
        <f>(L7+M7)/2</f>
        <v>612.85</v>
      </c>
      <c r="R7" s="68">
        <f t="shared" si="0"/>
        <v>615.00833333333333</v>
      </c>
    </row>
    <row r="8" spans="1:18" s="57" customFormat="1">
      <c r="A8" s="21">
        <v>4</v>
      </c>
      <c r="B8" s="2" t="s">
        <v>35</v>
      </c>
      <c r="C8" s="8" t="s">
        <v>237</v>
      </c>
      <c r="D8" s="8" t="s">
        <v>19</v>
      </c>
      <c r="E8" s="42">
        <v>616.4</v>
      </c>
      <c r="F8" s="120">
        <v>616.6</v>
      </c>
      <c r="G8" s="120">
        <v>613.29999999999995</v>
      </c>
      <c r="H8" s="120">
        <v>616.4</v>
      </c>
      <c r="I8" s="121">
        <v>609.9</v>
      </c>
      <c r="J8" s="120"/>
      <c r="K8" s="120"/>
      <c r="L8" s="120">
        <v>611.5</v>
      </c>
      <c r="M8" s="120">
        <v>612.70000000000005</v>
      </c>
      <c r="N8" s="42"/>
      <c r="O8" s="42"/>
      <c r="P8" s="68">
        <v>3070.5</v>
      </c>
      <c r="Q8" s="68">
        <f>(L8+M8)/2</f>
        <v>612.1</v>
      </c>
      <c r="R8" s="68">
        <f t="shared" si="0"/>
        <v>613.76666666666665</v>
      </c>
    </row>
    <row r="9" spans="1:18" s="57" customFormat="1">
      <c r="A9" s="21">
        <v>5</v>
      </c>
      <c r="B9" s="2" t="s">
        <v>799</v>
      </c>
      <c r="C9" s="8" t="s">
        <v>262</v>
      </c>
      <c r="D9" s="8" t="s">
        <v>76</v>
      </c>
      <c r="E9" s="120">
        <v>613.6</v>
      </c>
      <c r="F9" s="120">
        <v>617.79999999999995</v>
      </c>
      <c r="G9" s="120"/>
      <c r="H9" s="120">
        <v>617.4</v>
      </c>
      <c r="I9" s="120">
        <v>612.9</v>
      </c>
      <c r="J9" s="120"/>
      <c r="K9" s="120"/>
      <c r="L9" s="121">
        <v>605.29999999999995</v>
      </c>
      <c r="M9" s="120">
        <v>608.5</v>
      </c>
      <c r="N9" s="42"/>
      <c r="O9" s="42"/>
      <c r="P9" s="68">
        <v>3070.2</v>
      </c>
      <c r="Q9" s="68">
        <v>610.70000000000005</v>
      </c>
      <c r="R9" s="68">
        <f t="shared" si="0"/>
        <v>613.48333333333323</v>
      </c>
    </row>
    <row r="10" spans="1:18">
      <c r="A10" s="8">
        <v>6</v>
      </c>
      <c r="B10" s="11" t="s">
        <v>34</v>
      </c>
      <c r="C10" s="40" t="s">
        <v>225</v>
      </c>
      <c r="D10" s="40" t="s">
        <v>29</v>
      </c>
      <c r="E10" s="42">
        <v>622.1</v>
      </c>
      <c r="F10" s="42">
        <v>615.9</v>
      </c>
      <c r="G10" s="42">
        <v>613.5</v>
      </c>
      <c r="H10" s="120">
        <v>617</v>
      </c>
      <c r="I10" s="120">
        <v>613</v>
      </c>
      <c r="J10" s="120">
        <v>613</v>
      </c>
      <c r="K10" s="121">
        <v>607.29999999999995</v>
      </c>
      <c r="L10" s="120">
        <v>609.6</v>
      </c>
      <c r="M10" s="120">
        <v>612.79999999999995</v>
      </c>
      <c r="N10" s="42"/>
      <c r="O10" s="42"/>
      <c r="P10" s="68">
        <v>3065.4</v>
      </c>
      <c r="Q10" s="68">
        <f>(L10+M10)/2</f>
        <v>611.20000000000005</v>
      </c>
      <c r="R10" s="68">
        <f t="shared" si="0"/>
        <v>612.76666666666677</v>
      </c>
    </row>
    <row r="11" spans="1:18" s="57" customFormat="1">
      <c r="A11" s="21">
        <v>7</v>
      </c>
      <c r="B11" s="11" t="s">
        <v>75</v>
      </c>
      <c r="C11" s="40" t="s">
        <v>274</v>
      </c>
      <c r="D11" s="40" t="s">
        <v>44</v>
      </c>
      <c r="E11" s="42">
        <v>607.29999999999995</v>
      </c>
      <c r="F11" s="120">
        <v>605.1</v>
      </c>
      <c r="G11" s="120">
        <v>614.4</v>
      </c>
      <c r="H11" s="120">
        <v>611</v>
      </c>
      <c r="I11" s="120">
        <v>619.9</v>
      </c>
      <c r="J11" s="120"/>
      <c r="K11" s="120"/>
      <c r="L11" s="121">
        <v>602.4</v>
      </c>
      <c r="M11" s="120">
        <v>608.9</v>
      </c>
      <c r="N11" s="42"/>
      <c r="O11" s="42"/>
      <c r="P11" s="68">
        <v>3059.3</v>
      </c>
      <c r="Q11" s="68">
        <v>614.4</v>
      </c>
      <c r="R11" s="68">
        <f t="shared" si="0"/>
        <v>612.28333333333342</v>
      </c>
    </row>
    <row r="12" spans="1:18" s="57" customFormat="1">
      <c r="A12" s="21">
        <v>8</v>
      </c>
      <c r="B12" s="2" t="s">
        <v>43</v>
      </c>
      <c r="C12" s="8" t="s">
        <v>222</v>
      </c>
      <c r="D12" s="8" t="s">
        <v>44</v>
      </c>
      <c r="E12" s="42">
        <v>602.70000000000005</v>
      </c>
      <c r="F12" s="42"/>
      <c r="G12" s="42">
        <v>614.1</v>
      </c>
      <c r="H12" s="120">
        <v>615.6</v>
      </c>
      <c r="I12" s="120">
        <v>612.1</v>
      </c>
      <c r="J12" s="120">
        <v>613.20000000000005</v>
      </c>
      <c r="K12" s="120">
        <v>614.4</v>
      </c>
      <c r="L12" s="121">
        <v>600.5</v>
      </c>
      <c r="M12" s="120">
        <v>604.29999999999995</v>
      </c>
      <c r="N12" s="42"/>
      <c r="O12" s="42"/>
      <c r="P12" s="68">
        <v>3059.6</v>
      </c>
      <c r="Q12" s="68">
        <v>609.35</v>
      </c>
      <c r="R12" s="108">
        <f t="shared" si="0"/>
        <v>611.49166666666667</v>
      </c>
    </row>
    <row r="13" spans="1:18">
      <c r="A13" s="8">
        <v>9</v>
      </c>
      <c r="B13" s="3" t="s">
        <v>674</v>
      </c>
      <c r="C13" s="7" t="s">
        <v>238</v>
      </c>
      <c r="D13" s="7" t="s">
        <v>102</v>
      </c>
      <c r="E13" s="43">
        <v>598.20000000000005</v>
      </c>
      <c r="F13" s="123">
        <v>611.4</v>
      </c>
      <c r="G13" s="123">
        <v>609.5</v>
      </c>
      <c r="H13" s="123">
        <v>608</v>
      </c>
      <c r="I13" s="124">
        <v>607.5</v>
      </c>
      <c r="J13" s="123"/>
      <c r="K13" s="123"/>
      <c r="L13" s="123"/>
      <c r="M13" s="123"/>
      <c r="N13" s="123">
        <v>609.70000000000005</v>
      </c>
      <c r="O13" s="123">
        <v>614.6</v>
      </c>
      <c r="P13" s="108">
        <v>3053.2</v>
      </c>
      <c r="Q13" s="108">
        <v>612.15</v>
      </c>
      <c r="R13" s="108">
        <f t="shared" si="0"/>
        <v>610.89166666666665</v>
      </c>
    </row>
    <row r="14" spans="1:18" s="41" customFormat="1">
      <c r="A14" s="39">
        <v>10</v>
      </c>
      <c r="B14" s="18" t="s">
        <v>79</v>
      </c>
      <c r="C14" s="21" t="s">
        <v>275</v>
      </c>
      <c r="D14" s="21" t="s">
        <v>70</v>
      </c>
      <c r="E14" s="42">
        <v>603.6</v>
      </c>
      <c r="F14" s="120">
        <v>604.9</v>
      </c>
      <c r="G14" s="120">
        <v>609.5</v>
      </c>
      <c r="H14" s="120">
        <v>614.79999999999995</v>
      </c>
      <c r="I14" s="120">
        <v>613</v>
      </c>
      <c r="J14" s="120"/>
      <c r="K14" s="120"/>
      <c r="L14" s="121">
        <v>603.20000000000005</v>
      </c>
      <c r="M14" s="120">
        <v>608.6</v>
      </c>
      <c r="N14" s="42"/>
      <c r="O14" s="42"/>
      <c r="P14" s="68">
        <v>3050.8</v>
      </c>
      <c r="Q14" s="68">
        <v>610.79999999999995</v>
      </c>
      <c r="R14" s="68">
        <f t="shared" si="0"/>
        <v>610.26666666666677</v>
      </c>
    </row>
    <row r="15" spans="1:18">
      <c r="A15" s="8">
        <v>11</v>
      </c>
      <c r="B15" s="2" t="s">
        <v>51</v>
      </c>
      <c r="C15" s="8" t="s">
        <v>272</v>
      </c>
      <c r="D15" s="8" t="s">
        <v>27</v>
      </c>
      <c r="E15" s="42">
        <v>611.6</v>
      </c>
      <c r="F15" s="42">
        <v>603.5</v>
      </c>
      <c r="G15" s="42">
        <v>607</v>
      </c>
      <c r="H15" s="120">
        <v>607.5</v>
      </c>
      <c r="I15" s="120">
        <v>604.4</v>
      </c>
      <c r="J15" s="120">
        <v>609.70000000000005</v>
      </c>
      <c r="K15" s="120">
        <v>615.20000000000005</v>
      </c>
      <c r="L15" s="120">
        <v>609.1</v>
      </c>
      <c r="M15" s="121">
        <v>601.79999999999995</v>
      </c>
      <c r="N15" s="42"/>
      <c r="O15" s="42"/>
      <c r="P15" s="68">
        <v>3045.9</v>
      </c>
      <c r="Q15" s="68">
        <v>612.15</v>
      </c>
      <c r="R15" s="68">
        <f t="shared" si="0"/>
        <v>609.67500000000007</v>
      </c>
    </row>
    <row r="16" spans="1:18" s="57" customFormat="1">
      <c r="A16" s="21">
        <v>12</v>
      </c>
      <c r="B16" s="2" t="s">
        <v>55</v>
      </c>
      <c r="C16" s="8" t="s">
        <v>266</v>
      </c>
      <c r="D16" s="8" t="s">
        <v>77</v>
      </c>
      <c r="E16" s="42">
        <v>607.29999999999995</v>
      </c>
      <c r="F16" s="120">
        <v>605.4</v>
      </c>
      <c r="G16" s="120">
        <v>614.6</v>
      </c>
      <c r="H16" s="120">
        <v>606.1</v>
      </c>
      <c r="I16" s="120">
        <v>607.70000000000005</v>
      </c>
      <c r="J16" s="120"/>
      <c r="K16" s="120"/>
      <c r="L16" s="120">
        <v>613.29999999999995</v>
      </c>
      <c r="M16" s="121">
        <v>602.70000000000005</v>
      </c>
      <c r="N16" s="42"/>
      <c r="O16" s="42"/>
      <c r="P16" s="68">
        <v>3047.1</v>
      </c>
      <c r="Q16" s="68">
        <v>610.5</v>
      </c>
      <c r="R16" s="68">
        <f t="shared" si="0"/>
        <v>609.6</v>
      </c>
    </row>
    <row r="17" spans="1:18">
      <c r="A17" s="8">
        <v>13</v>
      </c>
      <c r="B17" s="18" t="s">
        <v>39</v>
      </c>
      <c r="C17" s="21" t="s">
        <v>241</v>
      </c>
      <c r="D17" s="21" t="s">
        <v>33</v>
      </c>
      <c r="E17" s="42">
        <v>611.29999999999995</v>
      </c>
      <c r="F17" s="120">
        <v>607.9</v>
      </c>
      <c r="G17" s="121">
        <v>595</v>
      </c>
      <c r="H17" s="120">
        <v>605</v>
      </c>
      <c r="I17" s="120">
        <v>602.70000000000005</v>
      </c>
      <c r="J17" s="120"/>
      <c r="K17" s="120"/>
      <c r="L17" s="120">
        <v>618.9</v>
      </c>
      <c r="M17" s="120">
        <v>609</v>
      </c>
      <c r="N17" s="42"/>
      <c r="O17" s="42"/>
      <c r="P17" s="68">
        <v>3043.5</v>
      </c>
      <c r="Q17" s="68">
        <f>(L17+M17)/2</f>
        <v>613.95000000000005</v>
      </c>
      <c r="R17" s="68">
        <f t="shared" si="0"/>
        <v>609.57499999999993</v>
      </c>
    </row>
    <row r="18" spans="1:18">
      <c r="A18" s="8">
        <v>14</v>
      </c>
      <c r="B18" s="2" t="s">
        <v>57</v>
      </c>
      <c r="C18" s="8" t="s">
        <v>267</v>
      </c>
      <c r="D18" s="8" t="s">
        <v>44</v>
      </c>
      <c r="E18" s="120">
        <v>607</v>
      </c>
      <c r="F18" s="120"/>
      <c r="G18" s="120">
        <v>605.9</v>
      </c>
      <c r="H18" s="120">
        <v>606.1</v>
      </c>
      <c r="I18" s="120">
        <v>613.5</v>
      </c>
      <c r="J18" s="120"/>
      <c r="K18" s="120"/>
      <c r="L18" s="121">
        <v>602</v>
      </c>
      <c r="M18" s="120">
        <v>610.5</v>
      </c>
      <c r="N18" s="42"/>
      <c r="O18" s="42"/>
      <c r="P18" s="68">
        <v>3043</v>
      </c>
      <c r="Q18" s="68">
        <v>612</v>
      </c>
      <c r="R18" s="68">
        <f t="shared" si="0"/>
        <v>609.16666666666663</v>
      </c>
    </row>
    <row r="19" spans="1:18" s="4" customFormat="1">
      <c r="A19" s="7">
        <v>15</v>
      </c>
      <c r="B19" s="3" t="s">
        <v>505</v>
      </c>
      <c r="C19" s="7" t="s">
        <v>506</v>
      </c>
      <c r="D19" s="7" t="s">
        <v>72</v>
      </c>
      <c r="E19" s="43">
        <v>605.70000000000005</v>
      </c>
      <c r="F19" s="124">
        <v>599.5</v>
      </c>
      <c r="G19" s="123">
        <v>611.1</v>
      </c>
      <c r="H19" s="123">
        <v>610.70000000000005</v>
      </c>
      <c r="I19" s="123">
        <v>603.9</v>
      </c>
      <c r="J19" s="123"/>
      <c r="K19" s="123"/>
      <c r="L19" s="123"/>
      <c r="M19" s="123"/>
      <c r="N19" s="123">
        <v>612.70000000000005</v>
      </c>
      <c r="O19" s="123">
        <v>604.79999999999995</v>
      </c>
      <c r="P19" s="108">
        <v>3043.2</v>
      </c>
      <c r="Q19" s="108">
        <v>608.75</v>
      </c>
      <c r="R19" s="108">
        <f t="shared" si="0"/>
        <v>608.6583333333333</v>
      </c>
    </row>
    <row r="20" spans="1:18">
      <c r="A20" s="8">
        <v>16</v>
      </c>
      <c r="B20" s="2" t="s">
        <v>694</v>
      </c>
      <c r="C20" s="8" t="s">
        <v>759</v>
      </c>
      <c r="D20" s="8" t="s">
        <v>67</v>
      </c>
      <c r="E20" s="42">
        <v>609.70000000000005</v>
      </c>
      <c r="F20" s="121">
        <v>604</v>
      </c>
      <c r="G20" s="120">
        <v>614.1</v>
      </c>
      <c r="H20" s="120">
        <v>605.29999999999995</v>
      </c>
      <c r="I20" s="120">
        <v>605</v>
      </c>
      <c r="J20" s="120"/>
      <c r="K20" s="120"/>
      <c r="L20" s="120">
        <v>610.29999999999995</v>
      </c>
      <c r="M20" s="120">
        <v>607.29999999999995</v>
      </c>
      <c r="N20" s="42"/>
      <c r="O20" s="42"/>
      <c r="P20" s="68">
        <v>3042</v>
      </c>
      <c r="Q20" s="68">
        <f>(L20+M20)/2</f>
        <v>608.79999999999995</v>
      </c>
      <c r="R20" s="68">
        <f t="shared" si="0"/>
        <v>608.4666666666667</v>
      </c>
    </row>
    <row r="21" spans="1:18">
      <c r="A21" s="8">
        <v>17</v>
      </c>
      <c r="B21" s="3" t="s">
        <v>125</v>
      </c>
      <c r="C21" s="7" t="s">
        <v>254</v>
      </c>
      <c r="D21" s="7" t="s">
        <v>73</v>
      </c>
      <c r="E21" s="43">
        <v>599.79999999999995</v>
      </c>
      <c r="F21" s="124">
        <v>599.4</v>
      </c>
      <c r="G21" s="123">
        <v>601.5</v>
      </c>
      <c r="H21" s="123">
        <v>604.1</v>
      </c>
      <c r="I21" s="123">
        <v>611.1</v>
      </c>
      <c r="J21" s="123"/>
      <c r="K21" s="123"/>
      <c r="L21" s="123">
        <v>614.70000000000005</v>
      </c>
      <c r="M21" s="123">
        <v>606.20000000000005</v>
      </c>
      <c r="N21" s="43"/>
      <c r="O21" s="43"/>
      <c r="P21" s="108">
        <v>3037.6</v>
      </c>
      <c r="Q21" s="68">
        <f>(L21+M21)/2</f>
        <v>610.45000000000005</v>
      </c>
      <c r="R21" s="108">
        <f t="shared" si="0"/>
        <v>608.00833333333333</v>
      </c>
    </row>
    <row r="22" spans="1:18" s="4" customFormat="1">
      <c r="A22" s="7">
        <v>18</v>
      </c>
      <c r="B22" s="23" t="s">
        <v>80</v>
      </c>
      <c r="C22" s="39" t="s">
        <v>268</v>
      </c>
      <c r="D22" s="39" t="s">
        <v>59</v>
      </c>
      <c r="E22" s="43">
        <v>612.29999999999995</v>
      </c>
      <c r="F22" s="123">
        <v>614.6</v>
      </c>
      <c r="G22" s="123">
        <v>612.5</v>
      </c>
      <c r="H22" s="123">
        <v>608</v>
      </c>
      <c r="I22" s="124">
        <v>601.1</v>
      </c>
      <c r="J22" s="123"/>
      <c r="K22" s="123"/>
      <c r="L22" s="123"/>
      <c r="M22" s="123"/>
      <c r="N22" s="123">
        <v>607</v>
      </c>
      <c r="O22" s="123">
        <v>601.4</v>
      </c>
      <c r="P22" s="108">
        <v>3043.5</v>
      </c>
      <c r="Q22" s="108">
        <v>604.20000000000005</v>
      </c>
      <c r="R22" s="108">
        <f t="shared" si="0"/>
        <v>607.94999999999993</v>
      </c>
    </row>
    <row r="23" spans="1:18" s="57" customFormat="1">
      <c r="A23" s="21">
        <v>19</v>
      </c>
      <c r="B23" s="11" t="s">
        <v>46</v>
      </c>
      <c r="C23" s="40" t="s">
        <v>263</v>
      </c>
      <c r="D23" s="40" t="s">
        <v>47</v>
      </c>
      <c r="E23" s="42">
        <v>601.70000000000005</v>
      </c>
      <c r="F23" s="120">
        <v>598.70000000000005</v>
      </c>
      <c r="G23" s="120">
        <v>606.9</v>
      </c>
      <c r="H23" s="120">
        <v>612.29999999999995</v>
      </c>
      <c r="I23" s="120">
        <v>610.70000000000005</v>
      </c>
      <c r="J23" s="120"/>
      <c r="K23" s="120"/>
      <c r="L23" s="121">
        <v>597.9</v>
      </c>
      <c r="M23" s="120">
        <v>607.79999999999995</v>
      </c>
      <c r="N23" s="42"/>
      <c r="O23" s="42"/>
      <c r="P23" s="68">
        <v>3036.4</v>
      </c>
      <c r="Q23" s="68">
        <v>609.25</v>
      </c>
      <c r="R23" s="68">
        <f t="shared" si="0"/>
        <v>607.60833333333335</v>
      </c>
    </row>
    <row r="24" spans="1:18">
      <c r="A24" s="8">
        <v>20</v>
      </c>
      <c r="B24" s="2" t="s">
        <v>38</v>
      </c>
      <c r="C24" s="8" t="s">
        <v>226</v>
      </c>
      <c r="D24" s="8" t="s">
        <v>29</v>
      </c>
      <c r="E24" s="120">
        <v>606.5</v>
      </c>
      <c r="F24" s="120"/>
      <c r="G24" s="120">
        <v>611.20000000000005</v>
      </c>
      <c r="H24" s="120">
        <v>609</v>
      </c>
      <c r="I24" s="120">
        <v>608.4</v>
      </c>
      <c r="J24" s="120"/>
      <c r="K24" s="120"/>
      <c r="L24" s="120">
        <v>598.29999999999995</v>
      </c>
      <c r="M24" s="121">
        <v>593.4</v>
      </c>
      <c r="N24" s="42"/>
      <c r="O24" s="42"/>
      <c r="P24" s="68">
        <v>3033.4</v>
      </c>
      <c r="Q24" s="68">
        <v>603.35</v>
      </c>
      <c r="R24" s="68">
        <f t="shared" si="0"/>
        <v>606.125</v>
      </c>
    </row>
    <row r="25" spans="1:18" s="4" customFormat="1">
      <c r="A25" s="7">
        <v>21</v>
      </c>
      <c r="B25" s="11" t="s">
        <v>41</v>
      </c>
      <c r="C25" s="40" t="s">
        <v>227</v>
      </c>
      <c r="D25" s="40" t="s">
        <v>29</v>
      </c>
      <c r="E25" s="120">
        <v>613.1</v>
      </c>
      <c r="F25" s="120"/>
      <c r="G25" s="120">
        <v>602.5</v>
      </c>
      <c r="H25" s="121">
        <v>601.70000000000005</v>
      </c>
      <c r="I25" s="120">
        <v>602.9</v>
      </c>
      <c r="J25" s="120"/>
      <c r="K25" s="120"/>
      <c r="L25" s="120">
        <v>608.6</v>
      </c>
      <c r="M25" s="120">
        <v>603.1</v>
      </c>
      <c r="N25" s="42"/>
      <c r="O25" s="42"/>
      <c r="P25" s="68">
        <v>3030.2</v>
      </c>
      <c r="Q25" s="68">
        <f>(L25+M25)/2</f>
        <v>605.85</v>
      </c>
      <c r="R25" s="68">
        <f t="shared" si="0"/>
        <v>606.00833333333333</v>
      </c>
    </row>
    <row r="26" spans="1:18" s="57" customFormat="1">
      <c r="A26" s="21">
        <v>22</v>
      </c>
      <c r="B26" s="26" t="s">
        <v>60</v>
      </c>
      <c r="C26" s="43" t="s">
        <v>265</v>
      </c>
      <c r="D26" s="43" t="s">
        <v>72</v>
      </c>
      <c r="E26" s="43">
        <v>600.20000000000005</v>
      </c>
      <c r="F26" s="123">
        <v>598</v>
      </c>
      <c r="G26" s="123">
        <v>610</v>
      </c>
      <c r="H26" s="124">
        <v>597.4</v>
      </c>
      <c r="I26" s="123">
        <v>606.20000000000005</v>
      </c>
      <c r="J26" s="123"/>
      <c r="K26" s="123"/>
      <c r="L26" s="123"/>
      <c r="M26" s="123"/>
      <c r="N26" s="123">
        <v>605.79999999999995</v>
      </c>
      <c r="O26" s="123">
        <v>607</v>
      </c>
      <c r="P26" s="108">
        <v>3027</v>
      </c>
      <c r="Q26" s="108">
        <v>606.4</v>
      </c>
      <c r="R26" s="108">
        <f t="shared" si="0"/>
        <v>605.56666666666672</v>
      </c>
    </row>
    <row r="27" spans="1:18" s="46" customFormat="1">
      <c r="A27" s="45">
        <v>23</v>
      </c>
      <c r="B27" s="3" t="s">
        <v>697</v>
      </c>
      <c r="C27" s="7" t="s">
        <v>763</v>
      </c>
      <c r="D27" s="7" t="s">
        <v>564</v>
      </c>
      <c r="E27" s="123">
        <v>608.6</v>
      </c>
      <c r="F27" s="123"/>
      <c r="G27" s="124">
        <v>596.79999999999995</v>
      </c>
      <c r="H27" s="123">
        <v>604.4</v>
      </c>
      <c r="I27" s="123">
        <v>605.79999999999995</v>
      </c>
      <c r="J27" s="123"/>
      <c r="K27" s="123"/>
      <c r="L27" s="123">
        <v>598.20000000000005</v>
      </c>
      <c r="M27" s="123">
        <v>606.20000000000005</v>
      </c>
      <c r="N27" s="43"/>
      <c r="O27" s="43"/>
      <c r="P27" s="108">
        <v>3023.2</v>
      </c>
      <c r="Q27" s="68">
        <f>(L27+M27)/2</f>
        <v>602.20000000000005</v>
      </c>
      <c r="R27" s="108">
        <f t="shared" si="0"/>
        <v>604.23333333333323</v>
      </c>
    </row>
    <row r="28" spans="1:18" s="115" customFormat="1">
      <c r="A28" s="43">
        <v>24</v>
      </c>
      <c r="B28" s="3" t="s">
        <v>672</v>
      </c>
      <c r="C28" s="7" t="s">
        <v>742</v>
      </c>
      <c r="D28" s="7" t="s">
        <v>59</v>
      </c>
      <c r="E28" s="124">
        <v>596.20000000000005</v>
      </c>
      <c r="F28" s="123"/>
      <c r="G28" s="123">
        <v>606.20000000000005</v>
      </c>
      <c r="H28" s="123">
        <v>596.5</v>
      </c>
      <c r="I28" s="123">
        <v>599.70000000000005</v>
      </c>
      <c r="J28" s="123"/>
      <c r="K28" s="123"/>
      <c r="L28" s="123">
        <v>611.4</v>
      </c>
      <c r="M28" s="123">
        <v>603.1</v>
      </c>
      <c r="N28" s="43"/>
      <c r="O28" s="43"/>
      <c r="P28" s="108">
        <v>3016.9</v>
      </c>
      <c r="Q28" s="68">
        <f>(L28+M28)/2</f>
        <v>607.25</v>
      </c>
      <c r="R28" s="108">
        <f t="shared" si="0"/>
        <v>604.02499999999998</v>
      </c>
    </row>
    <row r="29" spans="1:18" s="79" customFormat="1">
      <c r="A29" s="42">
        <v>25</v>
      </c>
      <c r="B29" s="2" t="s">
        <v>50</v>
      </c>
      <c r="C29" s="8" t="s">
        <v>249</v>
      </c>
      <c r="D29" s="8" t="s">
        <v>27</v>
      </c>
      <c r="E29" s="42">
        <v>609</v>
      </c>
      <c r="F29" s="121">
        <v>595.1</v>
      </c>
      <c r="G29" s="120">
        <v>602.79999999999995</v>
      </c>
      <c r="H29" s="120">
        <v>598.1</v>
      </c>
      <c r="I29" s="120">
        <v>609.6</v>
      </c>
      <c r="J29" s="120"/>
      <c r="K29" s="120"/>
      <c r="L29" s="120">
        <v>598.1</v>
      </c>
      <c r="M29" s="120">
        <v>607.4</v>
      </c>
      <c r="N29" s="42"/>
      <c r="O29" s="42"/>
      <c r="P29" s="68">
        <v>3016</v>
      </c>
      <c r="Q29" s="68">
        <f>(L29+M29)/2</f>
        <v>602.75</v>
      </c>
      <c r="R29" s="68">
        <f t="shared" si="0"/>
        <v>603.125</v>
      </c>
    </row>
    <row r="30" spans="1:18" s="12" customFormat="1">
      <c r="A30" s="40">
        <v>26</v>
      </c>
      <c r="B30" s="3" t="s">
        <v>1063</v>
      </c>
      <c r="C30" s="7" t="s">
        <v>1064</v>
      </c>
      <c r="D30" s="7" t="s">
        <v>49</v>
      </c>
      <c r="E30" s="43">
        <v>598</v>
      </c>
      <c r="F30" s="123">
        <v>601.1</v>
      </c>
      <c r="G30" s="123">
        <v>610.6</v>
      </c>
      <c r="H30" s="123">
        <v>602</v>
      </c>
      <c r="I30" s="123">
        <v>601</v>
      </c>
      <c r="J30" s="123"/>
      <c r="K30" s="123"/>
      <c r="L30" s="123">
        <v>602.1</v>
      </c>
      <c r="M30" s="124">
        <v>597.29999999999995</v>
      </c>
      <c r="N30" s="43"/>
      <c r="O30" s="43"/>
      <c r="P30" s="108">
        <v>3016.8</v>
      </c>
      <c r="Q30" s="108">
        <v>601.54999999999995</v>
      </c>
      <c r="R30" s="108">
        <f t="shared" si="0"/>
        <v>603.05833333333339</v>
      </c>
    </row>
    <row r="31" spans="1:18" s="12" customFormat="1">
      <c r="A31" s="40">
        <v>27</v>
      </c>
      <c r="B31" s="3" t="s">
        <v>673</v>
      </c>
      <c r="C31" s="7" t="s">
        <v>740</v>
      </c>
      <c r="D31" s="7" t="s">
        <v>33</v>
      </c>
      <c r="E31" s="124">
        <v>595.5</v>
      </c>
      <c r="F31" s="123"/>
      <c r="G31" s="123">
        <v>599.29999999999995</v>
      </c>
      <c r="H31" s="123">
        <v>605.5</v>
      </c>
      <c r="I31" s="123">
        <v>599.29999999999995</v>
      </c>
      <c r="J31" s="123"/>
      <c r="K31" s="123"/>
      <c r="L31" s="123">
        <v>608.9</v>
      </c>
      <c r="M31" s="123">
        <v>595.70000000000005</v>
      </c>
      <c r="N31" s="43"/>
      <c r="O31" s="43"/>
      <c r="P31" s="108">
        <v>3008.7</v>
      </c>
      <c r="Q31" s="68">
        <f>(L31+M31)/2</f>
        <v>602.29999999999995</v>
      </c>
      <c r="R31" s="108">
        <f t="shared" si="0"/>
        <v>601.83333333333337</v>
      </c>
    </row>
    <row r="32" spans="1:18" s="12" customFormat="1">
      <c r="A32" s="40">
        <v>28</v>
      </c>
      <c r="B32" s="2" t="s">
        <v>54</v>
      </c>
      <c r="C32" s="8" t="s">
        <v>223</v>
      </c>
      <c r="D32" s="8" t="s">
        <v>44</v>
      </c>
      <c r="E32" s="42">
        <v>601.5</v>
      </c>
      <c r="F32" s="120">
        <v>598.20000000000005</v>
      </c>
      <c r="G32" s="120">
        <v>605</v>
      </c>
      <c r="H32" s="120">
        <v>599.79999999999995</v>
      </c>
      <c r="I32" s="120">
        <v>599.79999999999995</v>
      </c>
      <c r="J32" s="120"/>
      <c r="K32" s="120"/>
      <c r="L32" s="120">
        <v>598.5</v>
      </c>
      <c r="M32" s="121">
        <v>589.20000000000005</v>
      </c>
      <c r="N32" s="42"/>
      <c r="O32" s="42"/>
      <c r="P32" s="68">
        <v>3001.3</v>
      </c>
      <c r="Q32" s="68">
        <v>599.15</v>
      </c>
      <c r="R32" s="68">
        <f t="shared" si="0"/>
        <v>600.07500000000005</v>
      </c>
    </row>
    <row r="33" spans="1:18" s="12" customFormat="1">
      <c r="A33" s="40">
        <v>29</v>
      </c>
      <c r="B33" s="3" t="s">
        <v>539</v>
      </c>
      <c r="C33" s="7" t="s">
        <v>460</v>
      </c>
      <c r="D33" s="7" t="s">
        <v>102</v>
      </c>
      <c r="E33" s="123">
        <v>595.70000000000005</v>
      </c>
      <c r="F33" s="123"/>
      <c r="G33" s="123">
        <v>589.70000000000005</v>
      </c>
      <c r="H33" s="124">
        <v>555.20000000000005</v>
      </c>
      <c r="I33" s="123">
        <v>599.70000000000005</v>
      </c>
      <c r="J33" s="123"/>
      <c r="K33" s="123"/>
      <c r="L33" s="123">
        <v>607.70000000000005</v>
      </c>
      <c r="M33" s="123">
        <v>599.70000000000005</v>
      </c>
      <c r="N33" s="43"/>
      <c r="O33" s="43"/>
      <c r="P33" s="108">
        <v>2992.5</v>
      </c>
      <c r="Q33" s="68">
        <f>(L33+M33)/2</f>
        <v>603.70000000000005</v>
      </c>
      <c r="R33" s="108">
        <f t="shared" si="0"/>
        <v>599.36666666666667</v>
      </c>
    </row>
    <row r="34" spans="1:18" s="12" customFormat="1">
      <c r="A34" s="40">
        <v>30</v>
      </c>
      <c r="B34" s="2" t="s">
        <v>695</v>
      </c>
      <c r="C34" s="8" t="s">
        <v>760</v>
      </c>
      <c r="D34" s="8" t="s">
        <v>44</v>
      </c>
      <c r="E34" s="42">
        <v>602.9</v>
      </c>
      <c r="F34" s="120">
        <v>588.6</v>
      </c>
      <c r="G34" s="121">
        <v>588.4</v>
      </c>
      <c r="H34" s="120">
        <v>599.29999999999995</v>
      </c>
      <c r="I34" s="120">
        <v>603.1</v>
      </c>
      <c r="J34" s="120"/>
      <c r="K34" s="120"/>
      <c r="L34" s="120">
        <v>593.6</v>
      </c>
      <c r="M34" s="120">
        <v>599.4</v>
      </c>
      <c r="N34" s="42"/>
      <c r="O34" s="42"/>
      <c r="P34" s="68">
        <v>2984</v>
      </c>
      <c r="Q34" s="68">
        <f>(L34+M34)/2</f>
        <v>596.5</v>
      </c>
      <c r="R34" s="68">
        <f t="shared" si="0"/>
        <v>596.75</v>
      </c>
    </row>
    <row r="35" spans="1:18" s="4" customFormat="1">
      <c r="A35" s="7">
        <v>31</v>
      </c>
      <c r="B35" s="2" t="s">
        <v>700</v>
      </c>
      <c r="C35" s="8" t="s">
        <v>764</v>
      </c>
      <c r="D35" s="8" t="s">
        <v>148</v>
      </c>
      <c r="E35" s="120">
        <v>609.9</v>
      </c>
      <c r="F35" s="120"/>
      <c r="G35" s="120">
        <v>600.5</v>
      </c>
      <c r="H35" s="120">
        <v>601.6</v>
      </c>
      <c r="I35" s="120">
        <v>594.5</v>
      </c>
      <c r="J35" s="120"/>
      <c r="K35" s="120"/>
      <c r="L35" s="120">
        <v>584.4</v>
      </c>
      <c r="M35" s="121">
        <v>577.20000000000005</v>
      </c>
      <c r="N35" s="42"/>
      <c r="O35" s="42"/>
      <c r="P35" s="68">
        <v>2990.9</v>
      </c>
      <c r="Q35" s="68">
        <v>589.45000000000005</v>
      </c>
      <c r="R35" s="108">
        <f t="shared" si="0"/>
        <v>596.72500000000002</v>
      </c>
    </row>
    <row r="36" spans="1:18" s="4" customFormat="1">
      <c r="A36" s="7">
        <v>32</v>
      </c>
      <c r="B36" s="2" t="s">
        <v>699</v>
      </c>
      <c r="C36" s="8" t="s">
        <v>761</v>
      </c>
      <c r="D36" s="8" t="s">
        <v>29</v>
      </c>
      <c r="E36" s="120">
        <v>600.70000000000005</v>
      </c>
      <c r="F36" s="120"/>
      <c r="G36" s="120">
        <v>583</v>
      </c>
      <c r="H36" s="120">
        <v>599.70000000000005</v>
      </c>
      <c r="I36" s="120">
        <v>608.6</v>
      </c>
      <c r="J36" s="120"/>
      <c r="K36" s="120"/>
      <c r="L36" s="121">
        <v>582.1</v>
      </c>
      <c r="M36" s="120">
        <v>585.4</v>
      </c>
      <c r="N36" s="42"/>
      <c r="O36" s="42"/>
      <c r="P36" s="68">
        <v>2977.4</v>
      </c>
      <c r="Q36" s="68">
        <v>597</v>
      </c>
      <c r="R36" s="68">
        <f t="shared" si="0"/>
        <v>595.73333333333335</v>
      </c>
    </row>
    <row r="37" spans="1:18" s="4" customFormat="1">
      <c r="A37" s="7">
        <v>33</v>
      </c>
      <c r="B37" s="3" t="s">
        <v>675</v>
      </c>
      <c r="C37" s="7" t="s">
        <v>741</v>
      </c>
      <c r="D37" s="7" t="s">
        <v>59</v>
      </c>
      <c r="E37" s="43">
        <v>601.6</v>
      </c>
      <c r="F37" s="123">
        <v>589.6</v>
      </c>
      <c r="G37" s="123">
        <v>600.29999999999995</v>
      </c>
      <c r="H37" s="124">
        <v>588.29999999999995</v>
      </c>
      <c r="I37" s="123">
        <v>596</v>
      </c>
      <c r="J37" s="123"/>
      <c r="K37" s="123"/>
      <c r="L37" s="123">
        <v>591.1</v>
      </c>
      <c r="M37" s="123">
        <v>598.5</v>
      </c>
      <c r="N37" s="43"/>
      <c r="O37" s="43"/>
      <c r="P37" s="108">
        <v>2975.5</v>
      </c>
      <c r="Q37" s="68">
        <f>(L37+M37)/2</f>
        <v>594.79999999999995</v>
      </c>
      <c r="R37" s="108">
        <f t="shared" si="0"/>
        <v>595.05000000000007</v>
      </c>
    </row>
    <row r="38" spans="1:18">
      <c r="A38" s="8">
        <v>34</v>
      </c>
      <c r="B38" s="3" t="s">
        <v>698</v>
      </c>
      <c r="C38" s="7" t="s">
        <v>762</v>
      </c>
      <c r="D38" s="7" t="s">
        <v>102</v>
      </c>
      <c r="E38" s="123">
        <v>593.20000000000005</v>
      </c>
      <c r="F38" s="123"/>
      <c r="G38" s="123">
        <v>589.9</v>
      </c>
      <c r="H38" s="123">
        <v>595.9</v>
      </c>
      <c r="I38" s="123">
        <v>602.4</v>
      </c>
      <c r="J38" s="123"/>
      <c r="K38" s="123"/>
      <c r="L38" s="124">
        <v>574.79999999999995</v>
      </c>
      <c r="M38" s="123">
        <v>590</v>
      </c>
      <c r="N38" s="43"/>
      <c r="O38" s="43"/>
      <c r="P38" s="108">
        <v>2971.4</v>
      </c>
      <c r="Q38" s="108">
        <v>596.20000000000005</v>
      </c>
      <c r="R38" s="108">
        <f t="shared" si="0"/>
        <v>594.6</v>
      </c>
    </row>
    <row r="39" spans="1:18" s="4" customFormat="1">
      <c r="A39" s="7">
        <v>35</v>
      </c>
      <c r="B39" s="23" t="s">
        <v>379</v>
      </c>
      <c r="C39" s="112" t="s">
        <v>390</v>
      </c>
      <c r="D39" s="39" t="s">
        <v>27</v>
      </c>
      <c r="E39" s="123">
        <v>592.4</v>
      </c>
      <c r="F39" s="123"/>
      <c r="G39" s="123">
        <v>595</v>
      </c>
      <c r="H39" s="124">
        <v>581.4</v>
      </c>
      <c r="I39" s="123">
        <v>591</v>
      </c>
      <c r="J39" s="123"/>
      <c r="K39" s="123"/>
      <c r="L39" s="123">
        <v>590.70000000000005</v>
      </c>
      <c r="M39" s="123">
        <v>592.20000000000005</v>
      </c>
      <c r="N39" s="43"/>
      <c r="O39" s="43"/>
      <c r="P39" s="108">
        <v>2961.3</v>
      </c>
      <c r="Q39" s="68">
        <f>(L39+M39)/2</f>
        <v>591.45000000000005</v>
      </c>
      <c r="R39" s="108">
        <f t="shared" si="0"/>
        <v>592.125</v>
      </c>
    </row>
  </sheetData>
  <sortState ref="B5:R39">
    <sortCondition descending="1" ref="R5:R39"/>
  </sortState>
  <pageMargins left="0.7" right="0.7" top="0.75" bottom="0.75" header="0.3" footer="0.3"/>
  <pageSetup paperSize="9" scale="6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A90"/>
  <sheetViews>
    <sheetView zoomScale="70" zoomScaleNormal="70" workbookViewId="0">
      <selection activeCell="M94" sqref="M94"/>
    </sheetView>
  </sheetViews>
  <sheetFormatPr defaultRowHeight="15.75"/>
  <cols>
    <col min="1" max="1" width="7.5703125" style="10" customWidth="1"/>
    <col min="2" max="2" width="41.140625" style="1" customWidth="1"/>
    <col min="3" max="3" width="12.7109375" style="10" customWidth="1"/>
    <col min="4" max="4" width="11.42578125" style="10" customWidth="1"/>
    <col min="5" max="5" width="13.140625" style="79" customWidth="1"/>
    <col min="6" max="6" width="9.140625" style="79" customWidth="1"/>
    <col min="7" max="7" width="9.28515625" style="79" customWidth="1"/>
    <col min="8" max="8" width="11.7109375" style="79" customWidth="1"/>
    <col min="9" max="9" width="12.42578125" style="79" customWidth="1"/>
    <col min="10" max="10" width="11.28515625" style="79" customWidth="1"/>
    <col min="11" max="11" width="11.42578125" style="79" customWidth="1"/>
    <col min="12" max="12" width="13.7109375" style="79" customWidth="1"/>
    <col min="13" max="13" width="10.7109375" style="79" customWidth="1"/>
    <col min="14" max="14" width="13.140625" style="79" customWidth="1"/>
    <col min="15" max="15" width="14.42578125" style="79" customWidth="1"/>
    <col min="16" max="16" width="12.42578125" style="79" customWidth="1"/>
    <col min="17" max="19" width="12" style="79" customWidth="1"/>
    <col min="20" max="20" width="11" style="107" customWidth="1"/>
    <col min="21" max="21" width="10.7109375" style="107" customWidth="1"/>
    <col min="22" max="23" width="11.28515625" style="107" customWidth="1"/>
    <col min="24" max="24" width="10.7109375" style="107" customWidth="1"/>
    <col min="25" max="25" width="11.140625" style="107" customWidth="1"/>
    <col min="26" max="26" width="10.7109375" style="107" customWidth="1"/>
    <col min="27" max="27" width="10" style="90" customWidth="1"/>
    <col min="28" max="16384" width="9.140625" style="1"/>
  </cols>
  <sheetData>
    <row r="2" spans="1:27" s="65" customFormat="1" ht="20.25">
      <c r="A2" s="64" t="s">
        <v>562</v>
      </c>
      <c r="C2" s="64"/>
      <c r="D2" s="64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106"/>
      <c r="U2" s="106"/>
      <c r="V2" s="106"/>
      <c r="W2" s="106"/>
      <c r="X2" s="106"/>
      <c r="Y2" s="106"/>
      <c r="Z2" s="106"/>
      <c r="AA2" s="89"/>
    </row>
    <row r="3" spans="1:27" ht="18.75">
      <c r="B3" s="102" t="s">
        <v>1000</v>
      </c>
    </row>
    <row r="4" spans="1:27" s="4" customFormat="1">
      <c r="A4" s="7" t="s">
        <v>0</v>
      </c>
      <c r="B4" s="13" t="s">
        <v>1</v>
      </c>
      <c r="C4" s="44" t="s">
        <v>2</v>
      </c>
      <c r="D4" s="44" t="s">
        <v>3</v>
      </c>
      <c r="E4" s="43" t="s">
        <v>808</v>
      </c>
      <c r="F4" s="43" t="s">
        <v>908</v>
      </c>
      <c r="G4" s="43" t="s">
        <v>909</v>
      </c>
      <c r="H4" s="43" t="s">
        <v>853</v>
      </c>
      <c r="I4" s="43" t="s">
        <v>857</v>
      </c>
      <c r="J4" s="43" t="s">
        <v>854</v>
      </c>
      <c r="K4" s="43" t="s">
        <v>855</v>
      </c>
      <c r="L4" s="43" t="s">
        <v>1081</v>
      </c>
      <c r="M4" s="43" t="s">
        <v>1089</v>
      </c>
      <c r="N4" s="43" t="s">
        <v>1087</v>
      </c>
      <c r="O4" s="43" t="s">
        <v>1088</v>
      </c>
      <c r="P4" s="43" t="s">
        <v>1098</v>
      </c>
      <c r="Q4" s="43" t="s">
        <v>1094</v>
      </c>
      <c r="R4" s="43" t="s">
        <v>1105</v>
      </c>
      <c r="S4" s="43" t="s">
        <v>1106</v>
      </c>
      <c r="T4" s="108" t="s">
        <v>936</v>
      </c>
      <c r="U4" s="108" t="s">
        <v>910</v>
      </c>
      <c r="V4" s="108" t="s">
        <v>937</v>
      </c>
      <c r="W4" s="108" t="s">
        <v>976</v>
      </c>
      <c r="X4" s="108" t="s">
        <v>974</v>
      </c>
      <c r="Y4" s="108" t="s">
        <v>1131</v>
      </c>
      <c r="Z4" s="108" t="s">
        <v>975</v>
      </c>
      <c r="AA4" s="84" t="s">
        <v>932</v>
      </c>
    </row>
    <row r="5" spans="1:27">
      <c r="A5" s="8">
        <v>1</v>
      </c>
      <c r="B5" s="2" t="s">
        <v>81</v>
      </c>
      <c r="C5" s="8" t="s">
        <v>284</v>
      </c>
      <c r="D5" s="8" t="s">
        <v>59</v>
      </c>
      <c r="E5" s="120" t="s">
        <v>844</v>
      </c>
      <c r="F5" s="120">
        <v>627.20000000000005</v>
      </c>
      <c r="G5" s="120" t="s">
        <v>907</v>
      </c>
      <c r="H5" s="120"/>
      <c r="I5" s="120"/>
      <c r="J5" s="120"/>
      <c r="K5" s="120"/>
      <c r="L5" s="121">
        <v>619.79999999999995</v>
      </c>
      <c r="M5" s="120"/>
      <c r="N5" s="120">
        <v>624.6</v>
      </c>
      <c r="O5" s="120" t="s">
        <v>1091</v>
      </c>
      <c r="P5" s="42"/>
      <c r="Q5" s="42"/>
      <c r="R5" s="42"/>
      <c r="S5" s="42"/>
      <c r="T5" s="68">
        <v>3136.45</v>
      </c>
      <c r="U5" s="68">
        <v>626.17499999999995</v>
      </c>
      <c r="V5" s="68">
        <f t="shared" ref="V5:V36" si="0">(T5+U5)/6</f>
        <v>627.10416666666663</v>
      </c>
      <c r="W5" s="68">
        <v>2</v>
      </c>
      <c r="X5" s="68"/>
      <c r="Y5" s="68">
        <v>1</v>
      </c>
      <c r="Z5" s="68">
        <f t="shared" ref="Z5:Z11" si="1">(V5+W5+X5+Y5)</f>
        <v>630.10416666666663</v>
      </c>
      <c r="AA5" s="85" t="s">
        <v>933</v>
      </c>
    </row>
    <row r="6" spans="1:27">
      <c r="A6" s="10">
        <v>2</v>
      </c>
      <c r="B6" s="2" t="s">
        <v>340</v>
      </c>
      <c r="C6" s="8" t="s">
        <v>461</v>
      </c>
      <c r="D6" s="8" t="s">
        <v>89</v>
      </c>
      <c r="E6" s="42" t="s">
        <v>622</v>
      </c>
      <c r="F6" s="42"/>
      <c r="G6" s="42"/>
      <c r="H6" s="42"/>
      <c r="I6" s="120">
        <v>622.20000000000005</v>
      </c>
      <c r="J6" s="120" t="s">
        <v>1001</v>
      </c>
      <c r="K6" s="120" t="s">
        <v>1007</v>
      </c>
      <c r="L6" s="121">
        <v>619.9</v>
      </c>
      <c r="M6" s="120"/>
      <c r="N6" s="120">
        <v>622.9</v>
      </c>
      <c r="O6" s="120">
        <v>620.4</v>
      </c>
      <c r="P6" s="42"/>
      <c r="Q6" s="42"/>
      <c r="R6" s="42"/>
      <c r="S6" s="42"/>
      <c r="T6" s="68">
        <v>3116.8</v>
      </c>
      <c r="U6" s="68">
        <v>621.65</v>
      </c>
      <c r="V6" s="68">
        <f t="shared" si="0"/>
        <v>623.07500000000005</v>
      </c>
      <c r="W6" s="68"/>
      <c r="X6" s="68">
        <v>1.5</v>
      </c>
      <c r="Y6" s="68"/>
      <c r="Z6" s="68">
        <f t="shared" si="1"/>
        <v>624.57500000000005</v>
      </c>
      <c r="AA6" s="85" t="s">
        <v>934</v>
      </c>
    </row>
    <row r="7" spans="1:27">
      <c r="A7" s="8">
        <v>3</v>
      </c>
      <c r="B7" s="2" t="s">
        <v>341</v>
      </c>
      <c r="C7" s="8" t="s">
        <v>392</v>
      </c>
      <c r="D7" s="8" t="s">
        <v>19</v>
      </c>
      <c r="E7" s="120" t="s">
        <v>849</v>
      </c>
      <c r="F7" s="120"/>
      <c r="G7" s="120"/>
      <c r="H7" s="120"/>
      <c r="I7" s="121">
        <v>614.9</v>
      </c>
      <c r="J7" s="120" t="s">
        <v>1002</v>
      </c>
      <c r="K7" s="120">
        <v>617</v>
      </c>
      <c r="L7" s="120"/>
      <c r="M7" s="120"/>
      <c r="N7" s="120"/>
      <c r="O7" s="120"/>
      <c r="P7" s="120" t="s">
        <v>1136</v>
      </c>
      <c r="Q7" s="120" t="s">
        <v>1140</v>
      </c>
      <c r="R7" s="42"/>
      <c r="S7" s="42"/>
      <c r="T7" s="68">
        <v>3114.25</v>
      </c>
      <c r="U7" s="68">
        <v>627.35</v>
      </c>
      <c r="V7" s="68">
        <f t="shared" si="0"/>
        <v>623.6</v>
      </c>
      <c r="W7" s="68"/>
      <c r="X7" s="68"/>
      <c r="Y7" s="68"/>
      <c r="Z7" s="68">
        <f t="shared" si="1"/>
        <v>623.6</v>
      </c>
      <c r="AA7" s="85" t="s">
        <v>933</v>
      </c>
    </row>
    <row r="8" spans="1:27">
      <c r="A8" s="8">
        <v>4</v>
      </c>
      <c r="B8" s="2" t="s">
        <v>9</v>
      </c>
      <c r="C8" s="8" t="s">
        <v>205</v>
      </c>
      <c r="D8" s="8" t="s">
        <v>19</v>
      </c>
      <c r="E8" s="42" t="s">
        <v>848</v>
      </c>
      <c r="F8" s="42"/>
      <c r="G8" s="42"/>
      <c r="H8" s="42" t="s">
        <v>867</v>
      </c>
      <c r="I8" s="42">
        <v>616.6</v>
      </c>
      <c r="J8" s="120" t="s">
        <v>1003</v>
      </c>
      <c r="K8" s="121">
        <v>617.5</v>
      </c>
      <c r="L8" s="120">
        <v>623.20000000000005</v>
      </c>
      <c r="M8" s="120"/>
      <c r="N8" s="120">
        <v>622.70000000000005</v>
      </c>
      <c r="O8" s="120"/>
      <c r="P8" s="120" t="s">
        <v>1137</v>
      </c>
      <c r="Q8" s="120" t="s">
        <v>1141</v>
      </c>
      <c r="R8" s="42"/>
      <c r="S8" s="42"/>
      <c r="T8" s="68">
        <v>3111.1</v>
      </c>
      <c r="U8" s="68">
        <v>622.5</v>
      </c>
      <c r="V8" s="68">
        <f t="shared" si="0"/>
        <v>622.26666666666665</v>
      </c>
      <c r="W8" s="68"/>
      <c r="X8" s="68"/>
      <c r="Y8" s="68"/>
      <c r="Z8" s="68">
        <f t="shared" si="1"/>
        <v>622.26666666666665</v>
      </c>
      <c r="AA8" s="85" t="s">
        <v>934</v>
      </c>
    </row>
    <row r="9" spans="1:27">
      <c r="A9" s="8">
        <v>5</v>
      </c>
      <c r="B9" s="2" t="s">
        <v>10</v>
      </c>
      <c r="C9" s="8" t="s">
        <v>206</v>
      </c>
      <c r="D9" s="8" t="s">
        <v>19</v>
      </c>
      <c r="E9" s="42" t="s">
        <v>846</v>
      </c>
      <c r="F9" s="42"/>
      <c r="G9" s="42"/>
      <c r="H9" s="42"/>
      <c r="I9" s="42" t="s">
        <v>900</v>
      </c>
      <c r="J9" s="42">
        <v>619.5</v>
      </c>
      <c r="K9" s="120">
        <v>623</v>
      </c>
      <c r="L9" s="120">
        <v>620</v>
      </c>
      <c r="M9" s="120"/>
      <c r="N9" s="120">
        <v>624.79999999999995</v>
      </c>
      <c r="O9" s="120">
        <v>619.4</v>
      </c>
      <c r="P9" s="121">
        <v>618.1</v>
      </c>
      <c r="Q9" s="120">
        <v>621.29999999999995</v>
      </c>
      <c r="R9" s="42"/>
      <c r="S9" s="42"/>
      <c r="T9" s="68">
        <v>3108.5</v>
      </c>
      <c r="U9" s="68">
        <v>620.35</v>
      </c>
      <c r="V9" s="68">
        <f t="shared" si="0"/>
        <v>621.47500000000002</v>
      </c>
      <c r="W9" s="68"/>
      <c r="X9" s="68"/>
      <c r="Y9" s="68"/>
      <c r="Z9" s="68">
        <f t="shared" si="1"/>
        <v>621.47500000000002</v>
      </c>
      <c r="AA9" s="85" t="s">
        <v>933</v>
      </c>
    </row>
    <row r="10" spans="1:27">
      <c r="A10" s="8">
        <v>6</v>
      </c>
      <c r="B10" s="2" t="s">
        <v>8</v>
      </c>
      <c r="C10" s="8" t="s">
        <v>215</v>
      </c>
      <c r="D10" s="8" t="s">
        <v>20</v>
      </c>
      <c r="E10" s="120" t="s">
        <v>845</v>
      </c>
      <c r="F10" s="120"/>
      <c r="G10" s="120"/>
      <c r="H10" s="120">
        <v>621.20000000000005</v>
      </c>
      <c r="I10" s="121">
        <v>612</v>
      </c>
      <c r="J10" s="120"/>
      <c r="K10" s="120"/>
      <c r="L10" s="120">
        <v>619.20000000000005</v>
      </c>
      <c r="M10" s="120"/>
      <c r="N10" s="120">
        <v>623</v>
      </c>
      <c r="O10" s="120">
        <v>614.79999999999995</v>
      </c>
      <c r="P10" s="42"/>
      <c r="Q10" s="42"/>
      <c r="R10" s="42"/>
      <c r="S10" s="42"/>
      <c r="T10" s="68">
        <v>3103.2</v>
      </c>
      <c r="U10" s="68">
        <v>618.9</v>
      </c>
      <c r="V10" s="68">
        <f t="shared" si="0"/>
        <v>620.35</v>
      </c>
      <c r="W10" s="68"/>
      <c r="X10" s="68"/>
      <c r="Y10" s="68"/>
      <c r="Z10" s="68">
        <f t="shared" si="1"/>
        <v>620.35</v>
      </c>
      <c r="AA10" s="85" t="s">
        <v>933</v>
      </c>
    </row>
    <row r="11" spans="1:27">
      <c r="A11" s="8">
        <v>7</v>
      </c>
      <c r="B11" s="2" t="s">
        <v>11</v>
      </c>
      <c r="C11" s="8" t="s">
        <v>218</v>
      </c>
      <c r="D11" s="8" t="s">
        <v>67</v>
      </c>
      <c r="E11" s="42" t="s">
        <v>847</v>
      </c>
      <c r="F11" s="42"/>
      <c r="G11" s="42"/>
      <c r="H11" s="42">
        <v>612.20000000000005</v>
      </c>
      <c r="I11" s="120" t="s">
        <v>901</v>
      </c>
      <c r="J11" s="120" t="s">
        <v>1004</v>
      </c>
      <c r="K11" s="120" t="s">
        <v>1006</v>
      </c>
      <c r="L11" s="120"/>
      <c r="M11" s="120"/>
      <c r="N11" s="120"/>
      <c r="O11" s="121">
        <v>617.20000000000005</v>
      </c>
      <c r="P11" s="120" t="s">
        <v>1138</v>
      </c>
      <c r="Q11" s="120">
        <v>619</v>
      </c>
      <c r="R11" s="42"/>
      <c r="S11" s="42"/>
      <c r="T11" s="68">
        <v>3102.45</v>
      </c>
      <c r="U11" s="68">
        <v>618.95000000000005</v>
      </c>
      <c r="V11" s="68">
        <f t="shared" si="0"/>
        <v>620.23333333333323</v>
      </c>
      <c r="W11" s="68"/>
      <c r="X11" s="68"/>
      <c r="Y11" s="68"/>
      <c r="Z11" s="68">
        <f t="shared" si="1"/>
        <v>620.23333333333323</v>
      </c>
      <c r="AA11" s="85" t="s">
        <v>934</v>
      </c>
    </row>
    <row r="12" spans="1:27">
      <c r="A12" s="8">
        <v>8</v>
      </c>
      <c r="B12" s="3" t="s">
        <v>83</v>
      </c>
      <c r="C12" s="7" t="s">
        <v>288</v>
      </c>
      <c r="D12" s="127" t="s">
        <v>32</v>
      </c>
      <c r="E12" s="43">
        <v>605.4</v>
      </c>
      <c r="F12" s="43"/>
      <c r="G12" s="43"/>
      <c r="H12" s="43" t="s">
        <v>868</v>
      </c>
      <c r="I12" s="123">
        <v>613.20000000000005</v>
      </c>
      <c r="J12" s="124">
        <v>612.4</v>
      </c>
      <c r="K12" s="123" t="s">
        <v>1005</v>
      </c>
      <c r="L12" s="123"/>
      <c r="M12" s="123">
        <v>621.6</v>
      </c>
      <c r="N12" s="123"/>
      <c r="O12" s="123"/>
      <c r="P12" s="123"/>
      <c r="Q12" s="123"/>
      <c r="R12" s="123">
        <v>626.79999999999995</v>
      </c>
      <c r="S12" s="123">
        <v>613.29999999999995</v>
      </c>
      <c r="T12" s="108">
        <v>3096.5</v>
      </c>
      <c r="U12" s="108">
        <v>620.04999999999995</v>
      </c>
      <c r="V12" s="108">
        <f t="shared" si="0"/>
        <v>619.42500000000007</v>
      </c>
      <c r="W12" s="108"/>
      <c r="X12" s="108"/>
      <c r="Y12" s="108"/>
      <c r="Z12" s="108">
        <f>(V12+X12)</f>
        <v>619.42500000000007</v>
      </c>
      <c r="AA12" s="84" t="s">
        <v>934</v>
      </c>
    </row>
    <row r="13" spans="1:27">
      <c r="A13" s="8">
        <v>9</v>
      </c>
      <c r="B13" s="2" t="s">
        <v>85</v>
      </c>
      <c r="C13" s="8" t="s">
        <v>278</v>
      </c>
      <c r="D13" s="8" t="s">
        <v>19</v>
      </c>
      <c r="E13" s="42">
        <v>615.79999999999995</v>
      </c>
      <c r="F13" s="42"/>
      <c r="G13" s="42"/>
      <c r="H13" s="120" t="s">
        <v>870</v>
      </c>
      <c r="I13" s="120">
        <v>616.6</v>
      </c>
      <c r="J13" s="120">
        <v>617</v>
      </c>
      <c r="K13" s="120">
        <v>619.9</v>
      </c>
      <c r="L13" s="120"/>
      <c r="M13" s="120"/>
      <c r="N13" s="120"/>
      <c r="O13" s="120"/>
      <c r="P13" s="121">
        <v>611.1</v>
      </c>
      <c r="Q13" s="120">
        <v>617.20000000000005</v>
      </c>
      <c r="R13" s="42"/>
      <c r="S13" s="42"/>
      <c r="T13" s="68">
        <v>3090.95</v>
      </c>
      <c r="U13" s="68">
        <v>618.54999999999995</v>
      </c>
      <c r="V13" s="68">
        <f t="shared" si="0"/>
        <v>618.25</v>
      </c>
      <c r="W13" s="68"/>
      <c r="X13" s="68"/>
      <c r="Y13" s="68"/>
      <c r="Z13" s="68">
        <f>(V13+W13+X13+Y13)</f>
        <v>618.25</v>
      </c>
      <c r="AA13" s="85" t="s">
        <v>934</v>
      </c>
    </row>
    <row r="14" spans="1:27">
      <c r="A14" s="8">
        <v>10</v>
      </c>
      <c r="B14" s="2" t="s">
        <v>361</v>
      </c>
      <c r="C14" s="8" t="s">
        <v>477</v>
      </c>
      <c r="D14" s="8" t="s">
        <v>21</v>
      </c>
      <c r="E14" s="42">
        <v>616.79999999999995</v>
      </c>
      <c r="F14" s="42"/>
      <c r="G14" s="42"/>
      <c r="H14" s="120">
        <v>616.6</v>
      </c>
      <c r="I14" s="120">
        <v>618.5</v>
      </c>
      <c r="J14" s="121">
        <v>615.29999999999995</v>
      </c>
      <c r="K14" s="120">
        <v>617.4</v>
      </c>
      <c r="L14" s="120"/>
      <c r="M14" s="120"/>
      <c r="N14" s="120"/>
      <c r="O14" s="120"/>
      <c r="P14" s="120">
        <v>619.29999999999995</v>
      </c>
      <c r="Q14" s="120">
        <v>618.70000000000005</v>
      </c>
      <c r="R14" s="42"/>
      <c r="S14" s="42"/>
      <c r="T14" s="68">
        <v>3090.5</v>
      </c>
      <c r="U14" s="68">
        <v>619</v>
      </c>
      <c r="V14" s="68">
        <f t="shared" si="0"/>
        <v>618.25</v>
      </c>
      <c r="W14" s="68"/>
      <c r="X14" s="68"/>
      <c r="Y14" s="68"/>
      <c r="Z14" s="68">
        <f t="shared" ref="Z14:Z45" si="2">(V14+X14)</f>
        <v>618.25</v>
      </c>
      <c r="AA14" s="85" t="s">
        <v>934</v>
      </c>
    </row>
    <row r="15" spans="1:27">
      <c r="A15" s="8">
        <v>11</v>
      </c>
      <c r="B15" s="2" t="s">
        <v>360</v>
      </c>
      <c r="C15" s="8" t="s">
        <v>478</v>
      </c>
      <c r="D15" s="8" t="s">
        <v>44</v>
      </c>
      <c r="E15" s="121">
        <v>609.29999999999995</v>
      </c>
      <c r="F15" s="120"/>
      <c r="G15" s="120"/>
      <c r="H15" s="120"/>
      <c r="I15" s="120">
        <v>614.79999999999995</v>
      </c>
      <c r="J15" s="120">
        <v>610.6</v>
      </c>
      <c r="K15" s="120">
        <v>618.29999999999995</v>
      </c>
      <c r="L15" s="120"/>
      <c r="M15" s="120"/>
      <c r="N15" s="120"/>
      <c r="O15" s="120"/>
      <c r="P15" s="120">
        <v>619.20000000000005</v>
      </c>
      <c r="Q15" s="120" t="s">
        <v>1143</v>
      </c>
      <c r="R15" s="42"/>
      <c r="S15" s="42"/>
      <c r="T15" s="68">
        <v>3085.15</v>
      </c>
      <c r="U15" s="68">
        <v>620.72500000000002</v>
      </c>
      <c r="V15" s="68">
        <f t="shared" si="0"/>
        <v>617.64583333333337</v>
      </c>
      <c r="W15" s="68"/>
      <c r="X15" s="68"/>
      <c r="Y15" s="68"/>
      <c r="Z15" s="68">
        <f t="shared" si="2"/>
        <v>617.64583333333337</v>
      </c>
      <c r="AA15" s="85" t="s">
        <v>934</v>
      </c>
    </row>
    <row r="16" spans="1:27">
      <c r="A16" s="8">
        <v>12</v>
      </c>
      <c r="B16" s="2" t="s">
        <v>30</v>
      </c>
      <c r="C16" s="8" t="s">
        <v>208</v>
      </c>
      <c r="D16" s="8" t="s">
        <v>19</v>
      </c>
      <c r="E16" s="120">
        <v>618.5</v>
      </c>
      <c r="F16" s="120"/>
      <c r="G16" s="120"/>
      <c r="H16" s="120"/>
      <c r="I16" s="121">
        <v>611</v>
      </c>
      <c r="J16" s="120">
        <v>615.5</v>
      </c>
      <c r="K16" s="120" t="s">
        <v>1008</v>
      </c>
      <c r="L16" s="120"/>
      <c r="M16" s="120"/>
      <c r="N16" s="120"/>
      <c r="O16" s="120"/>
      <c r="P16" s="120">
        <v>616.4</v>
      </c>
      <c r="Q16" s="120">
        <v>616</v>
      </c>
      <c r="R16" s="42"/>
      <c r="S16" s="42"/>
      <c r="T16" s="68">
        <v>3087.25</v>
      </c>
      <c r="U16" s="68">
        <v>616.20000000000005</v>
      </c>
      <c r="V16" s="68">
        <f t="shared" si="0"/>
        <v>617.24166666666667</v>
      </c>
      <c r="W16" s="68"/>
      <c r="X16" s="68"/>
      <c r="Y16" s="68"/>
      <c r="Z16" s="68">
        <f t="shared" si="2"/>
        <v>617.24166666666667</v>
      </c>
      <c r="AA16" s="85" t="s">
        <v>934</v>
      </c>
    </row>
    <row r="17" spans="1:27">
      <c r="A17" s="8">
        <v>13</v>
      </c>
      <c r="B17" s="2" t="s">
        <v>430</v>
      </c>
      <c r="C17" s="8" t="s">
        <v>469</v>
      </c>
      <c r="D17" s="8" t="s">
        <v>29</v>
      </c>
      <c r="E17" s="120">
        <v>615.9</v>
      </c>
      <c r="F17" s="120"/>
      <c r="G17" s="120"/>
      <c r="H17" s="120"/>
      <c r="I17" s="120">
        <v>614.79999999999995</v>
      </c>
      <c r="J17" s="121">
        <v>610.1</v>
      </c>
      <c r="K17" s="120">
        <v>616.29999999999995</v>
      </c>
      <c r="L17" s="120"/>
      <c r="M17" s="120"/>
      <c r="N17" s="120"/>
      <c r="O17" s="120"/>
      <c r="P17" s="120">
        <v>618</v>
      </c>
      <c r="Q17" s="120">
        <v>619.5</v>
      </c>
      <c r="R17" s="42"/>
      <c r="S17" s="42"/>
      <c r="T17" s="68">
        <v>3084.5</v>
      </c>
      <c r="U17" s="68">
        <v>618.75</v>
      </c>
      <c r="V17" s="68">
        <f t="shared" si="0"/>
        <v>617.20833333333337</v>
      </c>
      <c r="W17" s="68"/>
      <c r="X17" s="68"/>
      <c r="Y17" s="68"/>
      <c r="Z17" s="68">
        <f t="shared" si="2"/>
        <v>617.20833333333337</v>
      </c>
      <c r="AA17" s="85" t="s">
        <v>934</v>
      </c>
    </row>
    <row r="18" spans="1:27">
      <c r="A18" s="8">
        <v>14</v>
      </c>
      <c r="B18" s="2" t="s">
        <v>13</v>
      </c>
      <c r="C18" s="8" t="s">
        <v>219</v>
      </c>
      <c r="D18" s="8" t="s">
        <v>134</v>
      </c>
      <c r="E18" s="42">
        <v>613.29999999999995</v>
      </c>
      <c r="F18" s="42"/>
      <c r="G18" s="42"/>
      <c r="H18" s="120">
        <v>614.1</v>
      </c>
      <c r="I18" s="120">
        <v>611.5</v>
      </c>
      <c r="J18" s="121">
        <v>611</v>
      </c>
      <c r="K18" s="120">
        <v>615</v>
      </c>
      <c r="L18" s="120"/>
      <c r="M18" s="120"/>
      <c r="N18" s="120"/>
      <c r="O18" s="120"/>
      <c r="P18" s="120" t="s">
        <v>1139</v>
      </c>
      <c r="Q18" s="120">
        <v>619.70000000000005</v>
      </c>
      <c r="R18" s="42"/>
      <c r="S18" s="42"/>
      <c r="T18" s="68">
        <v>3082.25</v>
      </c>
      <c r="U18" s="68">
        <v>620.82500000000005</v>
      </c>
      <c r="V18" s="68">
        <f t="shared" si="0"/>
        <v>617.17916666666667</v>
      </c>
      <c r="W18" s="68"/>
      <c r="X18" s="68"/>
      <c r="Y18" s="68"/>
      <c r="Z18" s="68">
        <f t="shared" si="2"/>
        <v>617.17916666666667</v>
      </c>
      <c r="AA18" s="85" t="s">
        <v>934</v>
      </c>
    </row>
    <row r="19" spans="1:27">
      <c r="A19" s="8">
        <v>15</v>
      </c>
      <c r="B19" s="2" t="s">
        <v>581</v>
      </c>
      <c r="C19" s="8" t="s">
        <v>630</v>
      </c>
      <c r="D19" s="8" t="s">
        <v>29</v>
      </c>
      <c r="E19" s="120">
        <v>612.4</v>
      </c>
      <c r="F19" s="120"/>
      <c r="G19" s="120"/>
      <c r="H19" s="120"/>
      <c r="I19" s="120" t="s">
        <v>899</v>
      </c>
      <c r="J19" s="120">
        <v>617.70000000000005</v>
      </c>
      <c r="K19" s="120">
        <v>617.6</v>
      </c>
      <c r="L19" s="120"/>
      <c r="M19" s="120"/>
      <c r="N19" s="120"/>
      <c r="O19" s="120"/>
      <c r="P19" s="121">
        <v>609.4</v>
      </c>
      <c r="Q19" s="120">
        <v>614.6</v>
      </c>
      <c r="R19" s="42"/>
      <c r="S19" s="42"/>
      <c r="T19" s="68">
        <v>3084.4</v>
      </c>
      <c r="U19" s="68">
        <v>616.1</v>
      </c>
      <c r="V19" s="68">
        <f t="shared" si="0"/>
        <v>616.75</v>
      </c>
      <c r="W19" s="68"/>
      <c r="X19" s="68"/>
      <c r="Y19" s="68"/>
      <c r="Z19" s="68">
        <f t="shared" si="2"/>
        <v>616.75</v>
      </c>
      <c r="AA19" s="85" t="s">
        <v>934</v>
      </c>
    </row>
    <row r="20" spans="1:27" s="4" customFormat="1">
      <c r="A20" s="7">
        <v>16</v>
      </c>
      <c r="B20" s="3" t="s">
        <v>98</v>
      </c>
      <c r="C20" s="7" t="s">
        <v>255</v>
      </c>
      <c r="D20" s="7" t="s">
        <v>29</v>
      </c>
      <c r="E20" s="123">
        <v>614.79999999999995</v>
      </c>
      <c r="F20" s="123"/>
      <c r="G20" s="123"/>
      <c r="H20" s="123"/>
      <c r="I20" s="124">
        <v>611.1</v>
      </c>
      <c r="J20" s="123">
        <v>614.4</v>
      </c>
      <c r="K20" s="123">
        <v>619.70000000000005</v>
      </c>
      <c r="L20" s="123"/>
      <c r="M20" s="123"/>
      <c r="N20" s="123"/>
      <c r="O20" s="123"/>
      <c r="P20" s="123"/>
      <c r="Q20" s="123"/>
      <c r="R20" s="123">
        <v>615.1</v>
      </c>
      <c r="S20" s="123">
        <v>618.9</v>
      </c>
      <c r="T20" s="108">
        <v>3082.9</v>
      </c>
      <c r="U20" s="108">
        <v>617</v>
      </c>
      <c r="V20" s="108">
        <f t="shared" si="0"/>
        <v>616.65</v>
      </c>
      <c r="W20" s="108"/>
      <c r="X20" s="108"/>
      <c r="Y20" s="108"/>
      <c r="Z20" s="108">
        <f t="shared" si="2"/>
        <v>616.65</v>
      </c>
      <c r="AA20" s="84" t="s">
        <v>934</v>
      </c>
    </row>
    <row r="21" spans="1:27" s="4" customFormat="1">
      <c r="A21" s="7">
        <v>17</v>
      </c>
      <c r="B21" s="2" t="s">
        <v>15</v>
      </c>
      <c r="C21" s="8" t="s">
        <v>217</v>
      </c>
      <c r="D21" s="8" t="s">
        <v>20</v>
      </c>
      <c r="E21" s="121">
        <v>610.6</v>
      </c>
      <c r="F21" s="120"/>
      <c r="G21" s="120"/>
      <c r="H21" s="120"/>
      <c r="I21" s="120">
        <v>613.79999999999995</v>
      </c>
      <c r="J21" s="120">
        <v>614</v>
      </c>
      <c r="K21" s="120">
        <v>612.29999999999995</v>
      </c>
      <c r="L21" s="120"/>
      <c r="M21" s="120"/>
      <c r="N21" s="120"/>
      <c r="O21" s="120"/>
      <c r="P21" s="120">
        <v>616.4</v>
      </c>
      <c r="Q21" s="120" t="s">
        <v>1142</v>
      </c>
      <c r="R21" s="42"/>
      <c r="S21" s="42"/>
      <c r="T21" s="68">
        <v>3079.6</v>
      </c>
      <c r="U21" s="68">
        <v>619.75</v>
      </c>
      <c r="V21" s="68">
        <f t="shared" si="0"/>
        <v>616.55833333333328</v>
      </c>
      <c r="W21" s="68"/>
      <c r="X21" s="68"/>
      <c r="Y21" s="68"/>
      <c r="Z21" s="68">
        <f t="shared" si="2"/>
        <v>616.55833333333328</v>
      </c>
      <c r="AA21" s="85" t="s">
        <v>934</v>
      </c>
    </row>
    <row r="22" spans="1:27">
      <c r="A22" s="8">
        <v>18</v>
      </c>
      <c r="B22" s="3" t="s">
        <v>103</v>
      </c>
      <c r="C22" s="7" t="s">
        <v>298</v>
      </c>
      <c r="D22" s="7" t="s">
        <v>76</v>
      </c>
      <c r="E22" s="43">
        <v>613.29999999999995</v>
      </c>
      <c r="F22" s="43"/>
      <c r="G22" s="43"/>
      <c r="H22" s="123">
        <v>619.4</v>
      </c>
      <c r="I22" s="123">
        <v>614.70000000000005</v>
      </c>
      <c r="J22" s="124">
        <v>612.6</v>
      </c>
      <c r="K22" s="123">
        <v>615.5</v>
      </c>
      <c r="L22" s="123"/>
      <c r="M22" s="123"/>
      <c r="N22" s="123"/>
      <c r="O22" s="123"/>
      <c r="P22" s="123"/>
      <c r="Q22" s="123"/>
      <c r="R22" s="123">
        <v>614.20000000000005</v>
      </c>
      <c r="S22" s="123">
        <v>616.70000000000005</v>
      </c>
      <c r="T22" s="108">
        <v>3080.5</v>
      </c>
      <c r="U22" s="108">
        <v>615.45000000000005</v>
      </c>
      <c r="V22" s="108">
        <f t="shared" si="0"/>
        <v>615.99166666666667</v>
      </c>
      <c r="W22" s="108"/>
      <c r="X22" s="108"/>
      <c r="Y22" s="108"/>
      <c r="Z22" s="108">
        <f t="shared" si="2"/>
        <v>615.99166666666667</v>
      </c>
      <c r="AA22" s="84" t="s">
        <v>934</v>
      </c>
    </row>
    <row r="23" spans="1:27">
      <c r="A23" s="8">
        <v>19</v>
      </c>
      <c r="B23" s="2" t="s">
        <v>24</v>
      </c>
      <c r="C23" s="8" t="s">
        <v>259</v>
      </c>
      <c r="D23" s="8" t="s">
        <v>25</v>
      </c>
      <c r="E23" s="42">
        <v>616.6</v>
      </c>
      <c r="F23" s="42"/>
      <c r="G23" s="42"/>
      <c r="H23" s="120">
        <v>612.29999999999995</v>
      </c>
      <c r="I23" s="121" t="s">
        <v>719</v>
      </c>
      <c r="J23" s="120">
        <v>614</v>
      </c>
      <c r="K23" s="120">
        <v>617.9</v>
      </c>
      <c r="L23" s="120"/>
      <c r="M23" s="120"/>
      <c r="N23" s="120"/>
      <c r="O23" s="120"/>
      <c r="P23" s="120">
        <v>617.20000000000005</v>
      </c>
      <c r="Q23" s="120">
        <v>615.20000000000005</v>
      </c>
      <c r="R23" s="42"/>
      <c r="S23" s="42"/>
      <c r="T23" s="68">
        <v>3076.6</v>
      </c>
      <c r="U23" s="68">
        <v>616.20000000000005</v>
      </c>
      <c r="V23" s="68">
        <f t="shared" si="0"/>
        <v>615.4666666666667</v>
      </c>
      <c r="W23" s="68"/>
      <c r="X23" s="68"/>
      <c r="Y23" s="68"/>
      <c r="Z23" s="68">
        <f t="shared" si="2"/>
        <v>615.4666666666667</v>
      </c>
      <c r="AA23" s="85" t="s">
        <v>934</v>
      </c>
    </row>
    <row r="24" spans="1:27" s="4" customFormat="1">
      <c r="A24" s="7">
        <v>20</v>
      </c>
      <c r="B24" s="2" t="s">
        <v>88</v>
      </c>
      <c r="C24" s="8" t="s">
        <v>289</v>
      </c>
      <c r="D24" s="8" t="s">
        <v>89</v>
      </c>
      <c r="E24" s="42">
        <v>610.79999999999995</v>
      </c>
      <c r="F24" s="42"/>
      <c r="G24" s="42"/>
      <c r="H24" s="121">
        <v>608.1</v>
      </c>
      <c r="I24" s="120">
        <v>615.29999999999995</v>
      </c>
      <c r="J24" s="120">
        <v>614.5</v>
      </c>
      <c r="K24" s="120">
        <v>615.1</v>
      </c>
      <c r="L24" s="120"/>
      <c r="M24" s="120"/>
      <c r="N24" s="120"/>
      <c r="O24" s="120"/>
      <c r="P24" s="120">
        <v>613.79999999999995</v>
      </c>
      <c r="Q24" s="120">
        <v>617.9</v>
      </c>
      <c r="R24" s="42"/>
      <c r="S24" s="42"/>
      <c r="T24" s="68">
        <v>3076.6</v>
      </c>
      <c r="U24" s="68">
        <v>615.85</v>
      </c>
      <c r="V24" s="68">
        <f t="shared" si="0"/>
        <v>615.4083333333333</v>
      </c>
      <c r="W24" s="68"/>
      <c r="X24" s="68"/>
      <c r="Y24" s="68"/>
      <c r="Z24" s="68">
        <f t="shared" si="2"/>
        <v>615.4083333333333</v>
      </c>
      <c r="AA24" s="85" t="s">
        <v>934</v>
      </c>
    </row>
    <row r="25" spans="1:27">
      <c r="A25" s="8">
        <v>21</v>
      </c>
      <c r="B25" s="2" t="s">
        <v>86</v>
      </c>
      <c r="C25" s="8" t="s">
        <v>260</v>
      </c>
      <c r="D25" s="8" t="s">
        <v>27</v>
      </c>
      <c r="E25" s="42">
        <v>607.4</v>
      </c>
      <c r="F25" s="42"/>
      <c r="G25" s="42"/>
      <c r="H25" s="120">
        <v>613.29999999999995</v>
      </c>
      <c r="I25" s="120"/>
      <c r="J25" s="120">
        <v>616.70000000000005</v>
      </c>
      <c r="K25" s="120">
        <v>613.9</v>
      </c>
      <c r="L25" s="120"/>
      <c r="M25" s="120">
        <v>612.1</v>
      </c>
      <c r="N25" s="120"/>
      <c r="O25" s="120"/>
      <c r="P25" s="121">
        <v>609.20000000000005</v>
      </c>
      <c r="Q25" s="120">
        <v>619.79999999999995</v>
      </c>
      <c r="R25" s="42"/>
      <c r="S25" s="42"/>
      <c r="T25" s="68">
        <v>3075.8</v>
      </c>
      <c r="U25" s="68">
        <v>615.95000000000005</v>
      </c>
      <c r="V25" s="68">
        <f t="shared" si="0"/>
        <v>615.29166666666663</v>
      </c>
      <c r="W25" s="68"/>
      <c r="X25" s="68"/>
      <c r="Y25" s="68"/>
      <c r="Z25" s="68">
        <f t="shared" si="2"/>
        <v>615.29166666666663</v>
      </c>
      <c r="AA25" s="85" t="s">
        <v>934</v>
      </c>
    </row>
    <row r="26" spans="1:27">
      <c r="A26" s="8">
        <v>22</v>
      </c>
      <c r="B26" s="3" t="s">
        <v>1153</v>
      </c>
      <c r="C26" s="7" t="s">
        <v>762</v>
      </c>
      <c r="D26" s="7" t="s">
        <v>76</v>
      </c>
      <c r="E26" s="124">
        <v>601.5</v>
      </c>
      <c r="F26" s="123"/>
      <c r="G26" s="123"/>
      <c r="H26" s="123"/>
      <c r="I26" s="123">
        <v>614.29999999999995</v>
      </c>
      <c r="J26" s="123">
        <v>613.4</v>
      </c>
      <c r="K26" s="123">
        <v>613.29999999999995</v>
      </c>
      <c r="L26" s="123"/>
      <c r="M26" s="123"/>
      <c r="N26" s="123"/>
      <c r="O26" s="123"/>
      <c r="P26" s="123">
        <v>616.29999999999995</v>
      </c>
      <c r="Q26" s="123">
        <v>616.5</v>
      </c>
      <c r="R26" s="43"/>
      <c r="S26" s="43"/>
      <c r="T26" s="108">
        <v>3073.8</v>
      </c>
      <c r="U26" s="108">
        <v>616.4</v>
      </c>
      <c r="V26" s="108">
        <f t="shared" si="0"/>
        <v>615.03333333333342</v>
      </c>
      <c r="W26" s="108"/>
      <c r="X26" s="108"/>
      <c r="Y26" s="108"/>
      <c r="Z26" s="108">
        <f t="shared" si="2"/>
        <v>615.03333333333342</v>
      </c>
      <c r="AA26" s="84" t="s">
        <v>934</v>
      </c>
    </row>
    <row r="27" spans="1:27">
      <c r="A27" s="8">
        <v>23</v>
      </c>
      <c r="B27" s="2" t="s">
        <v>584</v>
      </c>
      <c r="C27" s="8" t="s">
        <v>749</v>
      </c>
      <c r="D27" s="8" t="s">
        <v>59</v>
      </c>
      <c r="E27" s="121">
        <v>610.79999999999995</v>
      </c>
      <c r="F27" s="120"/>
      <c r="G27" s="120"/>
      <c r="H27" s="120"/>
      <c r="I27" s="120">
        <v>617.20000000000005</v>
      </c>
      <c r="J27" s="120">
        <v>614.6</v>
      </c>
      <c r="K27" s="120">
        <v>612.6</v>
      </c>
      <c r="L27" s="120"/>
      <c r="M27" s="120"/>
      <c r="N27" s="120"/>
      <c r="O27" s="120"/>
      <c r="P27" s="120">
        <v>615.9</v>
      </c>
      <c r="Q27" s="120">
        <v>614.29999999999995</v>
      </c>
      <c r="R27" s="42"/>
      <c r="S27" s="42"/>
      <c r="T27" s="68">
        <v>3074.6</v>
      </c>
      <c r="U27" s="68">
        <v>615.1</v>
      </c>
      <c r="V27" s="68">
        <f t="shared" si="0"/>
        <v>614.94999999999993</v>
      </c>
      <c r="W27" s="68"/>
      <c r="X27" s="68"/>
      <c r="Y27" s="68"/>
      <c r="Z27" s="68">
        <f t="shared" si="2"/>
        <v>614.94999999999993</v>
      </c>
      <c r="AA27" s="85" t="s">
        <v>934</v>
      </c>
    </row>
    <row r="28" spans="1:27">
      <c r="A28" s="8">
        <v>24</v>
      </c>
      <c r="B28" s="2" t="s">
        <v>181</v>
      </c>
      <c r="C28" s="8" t="s">
        <v>624</v>
      </c>
      <c r="D28" s="8" t="s">
        <v>19</v>
      </c>
      <c r="E28" s="120">
        <v>620.20000000000005</v>
      </c>
      <c r="F28" s="120"/>
      <c r="G28" s="120"/>
      <c r="H28" s="120"/>
      <c r="I28" s="120">
        <v>617.1</v>
      </c>
      <c r="J28" s="120">
        <v>613.70000000000005</v>
      </c>
      <c r="K28" s="120">
        <v>615.9</v>
      </c>
      <c r="L28" s="120"/>
      <c r="M28" s="120"/>
      <c r="N28" s="120"/>
      <c r="O28" s="120"/>
      <c r="P28" s="121">
        <v>607.9</v>
      </c>
      <c r="Q28" s="120">
        <v>609.79999999999995</v>
      </c>
      <c r="R28" s="42"/>
      <c r="S28" s="42"/>
      <c r="T28" s="68">
        <v>3076.7</v>
      </c>
      <c r="U28" s="68">
        <v>612.85</v>
      </c>
      <c r="V28" s="68">
        <f t="shared" si="0"/>
        <v>614.92499999999995</v>
      </c>
      <c r="W28" s="68"/>
      <c r="X28" s="68"/>
      <c r="Y28" s="68"/>
      <c r="Z28" s="68">
        <f t="shared" si="2"/>
        <v>614.92499999999995</v>
      </c>
      <c r="AA28" s="85" t="s">
        <v>934</v>
      </c>
    </row>
    <row r="29" spans="1:27" s="4" customFormat="1">
      <c r="A29" s="7">
        <v>25</v>
      </c>
      <c r="B29" s="2" t="s">
        <v>96</v>
      </c>
      <c r="C29" s="8" t="s">
        <v>293</v>
      </c>
      <c r="D29" s="8" t="s">
        <v>67</v>
      </c>
      <c r="E29" s="42" t="s">
        <v>798</v>
      </c>
      <c r="F29" s="42"/>
      <c r="G29" s="42"/>
      <c r="H29" s="121">
        <v>612.29999999999995</v>
      </c>
      <c r="I29" s="120">
        <v>612.4</v>
      </c>
      <c r="J29" s="120">
        <v>614.5</v>
      </c>
      <c r="K29" s="120">
        <v>618.20000000000005</v>
      </c>
      <c r="L29" s="120"/>
      <c r="M29" s="120"/>
      <c r="N29" s="120"/>
      <c r="O29" s="120"/>
      <c r="P29" s="120">
        <v>615</v>
      </c>
      <c r="Q29" s="120">
        <v>614.6</v>
      </c>
      <c r="R29" s="42"/>
      <c r="S29" s="42"/>
      <c r="T29" s="68">
        <v>3074.7</v>
      </c>
      <c r="U29" s="68">
        <v>614.79999999999995</v>
      </c>
      <c r="V29" s="68">
        <f t="shared" si="0"/>
        <v>614.91666666666663</v>
      </c>
      <c r="W29" s="68"/>
      <c r="X29" s="68"/>
      <c r="Y29" s="68"/>
      <c r="Z29" s="68">
        <f t="shared" si="2"/>
        <v>614.91666666666663</v>
      </c>
      <c r="AA29" s="85" t="s">
        <v>934</v>
      </c>
    </row>
    <row r="30" spans="1:27">
      <c r="A30" s="8">
        <v>26</v>
      </c>
      <c r="B30" s="3" t="s">
        <v>595</v>
      </c>
      <c r="C30" s="7" t="s">
        <v>627</v>
      </c>
      <c r="D30" s="7" t="s">
        <v>596</v>
      </c>
      <c r="E30" s="43">
        <v>603.5</v>
      </c>
      <c r="F30" s="43"/>
      <c r="G30" s="43"/>
      <c r="H30" s="123">
        <v>613</v>
      </c>
      <c r="I30" s="123">
        <v>618.79999999999995</v>
      </c>
      <c r="J30" s="123">
        <v>615.4</v>
      </c>
      <c r="K30" s="123">
        <v>615.5</v>
      </c>
      <c r="L30" s="123"/>
      <c r="M30" s="123"/>
      <c r="N30" s="123"/>
      <c r="O30" s="123"/>
      <c r="P30" s="124">
        <v>611.6</v>
      </c>
      <c r="Q30" s="123">
        <v>612.20000000000005</v>
      </c>
      <c r="R30" s="43"/>
      <c r="S30" s="43"/>
      <c r="T30" s="108">
        <v>3074.9</v>
      </c>
      <c r="U30" s="108">
        <v>613.85</v>
      </c>
      <c r="V30" s="108">
        <f t="shared" si="0"/>
        <v>614.79166666666663</v>
      </c>
      <c r="W30" s="108"/>
      <c r="X30" s="108"/>
      <c r="Y30" s="108"/>
      <c r="Z30" s="108">
        <f t="shared" si="2"/>
        <v>614.79166666666663</v>
      </c>
      <c r="AA30" s="84" t="s">
        <v>934</v>
      </c>
    </row>
    <row r="31" spans="1:27">
      <c r="A31" s="8">
        <v>27</v>
      </c>
      <c r="B31" s="3" t="s">
        <v>106</v>
      </c>
      <c r="C31" s="7" t="s">
        <v>300</v>
      </c>
      <c r="D31" s="7" t="s">
        <v>102</v>
      </c>
      <c r="E31" s="43">
        <v>612.9</v>
      </c>
      <c r="F31" s="43"/>
      <c r="G31" s="43"/>
      <c r="H31" s="123">
        <v>611</v>
      </c>
      <c r="I31" s="123">
        <v>609.70000000000005</v>
      </c>
      <c r="J31" s="124">
        <v>607.29999999999995</v>
      </c>
      <c r="K31" s="123">
        <v>619.1</v>
      </c>
      <c r="L31" s="123"/>
      <c r="M31" s="123"/>
      <c r="N31" s="123"/>
      <c r="O31" s="123"/>
      <c r="P31" s="123">
        <v>615.1</v>
      </c>
      <c r="Q31" s="123">
        <v>616.79999999999995</v>
      </c>
      <c r="R31" s="43"/>
      <c r="S31" s="43"/>
      <c r="T31" s="108">
        <v>3071.7</v>
      </c>
      <c r="U31" s="108">
        <v>615.95000000000005</v>
      </c>
      <c r="V31" s="108">
        <f t="shared" si="0"/>
        <v>614.60833333333323</v>
      </c>
      <c r="W31" s="108"/>
      <c r="X31" s="108"/>
      <c r="Y31" s="108"/>
      <c r="Z31" s="108">
        <f t="shared" si="2"/>
        <v>614.60833333333323</v>
      </c>
      <c r="AA31" s="84" t="s">
        <v>934</v>
      </c>
    </row>
    <row r="32" spans="1:27">
      <c r="A32" s="8">
        <v>28</v>
      </c>
      <c r="B32" s="2" t="s">
        <v>84</v>
      </c>
      <c r="C32" s="8" t="s">
        <v>209</v>
      </c>
      <c r="D32" s="8" t="s">
        <v>19</v>
      </c>
      <c r="E32" s="120">
        <v>616</v>
      </c>
      <c r="F32" s="120"/>
      <c r="G32" s="120"/>
      <c r="H32" s="120"/>
      <c r="I32" s="121">
        <v>612.20000000000005</v>
      </c>
      <c r="J32" s="120">
        <v>613.1</v>
      </c>
      <c r="K32" s="120">
        <v>612.79999999999995</v>
      </c>
      <c r="L32" s="120"/>
      <c r="M32" s="120"/>
      <c r="N32" s="120"/>
      <c r="O32" s="120"/>
      <c r="P32" s="120">
        <v>614.79999999999995</v>
      </c>
      <c r="Q32" s="120">
        <v>615</v>
      </c>
      <c r="R32" s="42"/>
      <c r="S32" s="42"/>
      <c r="T32" s="68">
        <v>3071.7</v>
      </c>
      <c r="U32" s="68">
        <v>614.9</v>
      </c>
      <c r="V32" s="68">
        <f t="shared" si="0"/>
        <v>614.43333333333328</v>
      </c>
      <c r="W32" s="68"/>
      <c r="X32" s="68"/>
      <c r="Y32" s="68"/>
      <c r="Z32" s="68">
        <f t="shared" si="2"/>
        <v>614.43333333333328</v>
      </c>
      <c r="AA32" s="85" t="s">
        <v>934</v>
      </c>
    </row>
    <row r="33" spans="1:27" s="4" customFormat="1">
      <c r="A33" s="7">
        <v>29</v>
      </c>
      <c r="B33" s="2" t="s">
        <v>362</v>
      </c>
      <c r="C33" s="8" t="s">
        <v>383</v>
      </c>
      <c r="D33" s="8" t="s">
        <v>32</v>
      </c>
      <c r="E33" s="42">
        <v>616.6</v>
      </c>
      <c r="F33" s="42"/>
      <c r="G33" s="42"/>
      <c r="H33" s="120" t="s">
        <v>869</v>
      </c>
      <c r="I33" s="120">
        <v>615.70000000000005</v>
      </c>
      <c r="J33" s="120">
        <v>615.5</v>
      </c>
      <c r="K33" s="120">
        <v>611</v>
      </c>
      <c r="L33" s="121"/>
      <c r="M33" s="120"/>
      <c r="N33" s="120"/>
      <c r="O33" s="120"/>
      <c r="P33" s="120">
        <v>615.1</v>
      </c>
      <c r="Q33" s="121">
        <v>610.5</v>
      </c>
      <c r="R33" s="42"/>
      <c r="S33" s="42"/>
      <c r="T33" s="68">
        <v>3072.9</v>
      </c>
      <c r="U33" s="68">
        <v>613.04999999999995</v>
      </c>
      <c r="V33" s="68">
        <f t="shared" si="0"/>
        <v>614.32499999999993</v>
      </c>
      <c r="W33" s="68"/>
      <c r="X33" s="68"/>
      <c r="Y33" s="68"/>
      <c r="Z33" s="68">
        <f t="shared" si="2"/>
        <v>614.32499999999993</v>
      </c>
      <c r="AA33" s="85" t="s">
        <v>934</v>
      </c>
    </row>
    <row r="34" spans="1:27">
      <c r="A34" s="8">
        <v>30</v>
      </c>
      <c r="B34" s="2" t="s">
        <v>82</v>
      </c>
      <c r="C34" s="8" t="s">
        <v>277</v>
      </c>
      <c r="D34" s="8" t="s">
        <v>19</v>
      </c>
      <c r="E34" s="120">
        <v>602.4</v>
      </c>
      <c r="F34" s="120"/>
      <c r="G34" s="120"/>
      <c r="H34" s="120"/>
      <c r="I34" s="120"/>
      <c r="J34" s="120">
        <v>613.6</v>
      </c>
      <c r="K34" s="120">
        <v>619.4</v>
      </c>
      <c r="L34" s="120"/>
      <c r="M34" s="120"/>
      <c r="N34" s="120"/>
      <c r="O34" s="120"/>
      <c r="P34" s="120">
        <v>616.5</v>
      </c>
      <c r="Q34" s="120">
        <v>617.20000000000005</v>
      </c>
      <c r="R34" s="42"/>
      <c r="S34" s="42"/>
      <c r="T34" s="68">
        <v>3069.1</v>
      </c>
      <c r="U34" s="68">
        <v>616.85</v>
      </c>
      <c r="V34" s="68">
        <f t="shared" si="0"/>
        <v>614.32499999999993</v>
      </c>
      <c r="W34" s="68"/>
      <c r="X34" s="68"/>
      <c r="Y34" s="68"/>
      <c r="Z34" s="68">
        <f t="shared" si="2"/>
        <v>614.32499999999993</v>
      </c>
      <c r="AA34" s="85" t="s">
        <v>934</v>
      </c>
    </row>
    <row r="35" spans="1:27" s="4" customFormat="1">
      <c r="A35" s="7">
        <v>31</v>
      </c>
      <c r="B35" s="2" t="s">
        <v>579</v>
      </c>
      <c r="C35" s="8" t="s">
        <v>285</v>
      </c>
      <c r="D35" s="8" t="s">
        <v>134</v>
      </c>
      <c r="E35" s="121">
        <v>606.5</v>
      </c>
      <c r="F35" s="120"/>
      <c r="G35" s="120"/>
      <c r="H35" s="120"/>
      <c r="I35" s="120">
        <v>610.20000000000005</v>
      </c>
      <c r="J35" s="120">
        <v>610.5</v>
      </c>
      <c r="K35" s="120">
        <v>613.79999999999995</v>
      </c>
      <c r="L35" s="120"/>
      <c r="M35" s="120"/>
      <c r="N35" s="120"/>
      <c r="O35" s="120"/>
      <c r="P35" s="120">
        <v>617.5</v>
      </c>
      <c r="Q35" s="120">
        <v>615.9</v>
      </c>
      <c r="R35" s="42"/>
      <c r="S35" s="42"/>
      <c r="T35" s="68">
        <v>3067.9</v>
      </c>
      <c r="U35" s="68">
        <v>616.70000000000005</v>
      </c>
      <c r="V35" s="68">
        <f t="shared" si="0"/>
        <v>614.1</v>
      </c>
      <c r="W35" s="68"/>
      <c r="X35" s="68"/>
      <c r="Y35" s="68"/>
      <c r="Z35" s="68">
        <f t="shared" si="2"/>
        <v>614.1</v>
      </c>
      <c r="AA35" s="85" t="s">
        <v>934</v>
      </c>
    </row>
    <row r="36" spans="1:27">
      <c r="A36" s="8">
        <v>32</v>
      </c>
      <c r="B36" s="2" t="s">
        <v>580</v>
      </c>
      <c r="C36" s="8" t="s">
        <v>748</v>
      </c>
      <c r="D36" s="8" t="s">
        <v>76</v>
      </c>
      <c r="E36" s="120">
        <v>609.6</v>
      </c>
      <c r="F36" s="120"/>
      <c r="G36" s="120"/>
      <c r="H36" s="120"/>
      <c r="I36" s="121">
        <v>607.79999999999995</v>
      </c>
      <c r="J36" s="120">
        <v>614.70000000000005</v>
      </c>
      <c r="K36" s="120">
        <v>616</v>
      </c>
      <c r="L36" s="120"/>
      <c r="M36" s="120"/>
      <c r="N36" s="120"/>
      <c r="O36" s="120"/>
      <c r="P36" s="120">
        <v>610.6</v>
      </c>
      <c r="Q36" s="120">
        <v>618.6</v>
      </c>
      <c r="R36" s="42"/>
      <c r="S36" s="42"/>
      <c r="T36" s="68">
        <v>3069.5</v>
      </c>
      <c r="U36" s="68">
        <v>614.6</v>
      </c>
      <c r="V36" s="68">
        <f t="shared" si="0"/>
        <v>614.01666666666665</v>
      </c>
      <c r="W36" s="68"/>
      <c r="X36" s="68"/>
      <c r="Y36" s="68"/>
      <c r="Z36" s="68">
        <f t="shared" si="2"/>
        <v>614.01666666666665</v>
      </c>
      <c r="AA36" s="85" t="s">
        <v>934</v>
      </c>
    </row>
    <row r="37" spans="1:27">
      <c r="A37" s="8">
        <v>33</v>
      </c>
      <c r="B37" s="2" t="s">
        <v>576</v>
      </c>
      <c r="C37" s="8" t="s">
        <v>382</v>
      </c>
      <c r="D37" s="8" t="s">
        <v>29</v>
      </c>
      <c r="E37" s="42">
        <v>605.6</v>
      </c>
      <c r="F37" s="42"/>
      <c r="G37" s="42"/>
      <c r="H37" s="120">
        <v>610.1</v>
      </c>
      <c r="I37" s="120">
        <v>619.29999999999995</v>
      </c>
      <c r="J37" s="120">
        <v>609.6</v>
      </c>
      <c r="K37" s="120">
        <v>611.9</v>
      </c>
      <c r="L37" s="120"/>
      <c r="M37" s="120"/>
      <c r="N37" s="120"/>
      <c r="O37" s="120"/>
      <c r="P37" s="120">
        <v>617.20000000000005</v>
      </c>
      <c r="Q37" s="121">
        <v>608.20000000000005</v>
      </c>
      <c r="R37" s="42"/>
      <c r="S37" s="42"/>
      <c r="T37" s="68">
        <v>3068.1</v>
      </c>
      <c r="U37" s="68">
        <v>614.54999999999995</v>
      </c>
      <c r="V37" s="68">
        <f t="shared" ref="V37:V68" si="3">(T37+U37)/6</f>
        <v>613.77499999999998</v>
      </c>
      <c r="W37" s="68"/>
      <c r="X37" s="68"/>
      <c r="Y37" s="68"/>
      <c r="Z37" s="68">
        <f t="shared" si="2"/>
        <v>613.77499999999998</v>
      </c>
      <c r="AA37" s="85" t="s">
        <v>934</v>
      </c>
    </row>
    <row r="38" spans="1:27">
      <c r="A38" s="8">
        <v>34</v>
      </c>
      <c r="B38" s="2" t="s">
        <v>99</v>
      </c>
      <c r="C38" s="8" t="s">
        <v>295</v>
      </c>
      <c r="D38" s="8" t="s">
        <v>76</v>
      </c>
      <c r="E38" s="120">
        <v>610.4</v>
      </c>
      <c r="F38" s="120"/>
      <c r="G38" s="120"/>
      <c r="H38" s="120"/>
      <c r="I38" s="120">
        <v>615.9</v>
      </c>
      <c r="J38" s="120">
        <v>611.29999999999995</v>
      </c>
      <c r="K38" s="121">
        <v>607.70000000000005</v>
      </c>
      <c r="L38" s="121"/>
      <c r="M38" s="120"/>
      <c r="N38" s="120"/>
      <c r="O38" s="120"/>
      <c r="P38" s="120">
        <v>615.70000000000005</v>
      </c>
      <c r="Q38" s="120">
        <v>614.29999999999995</v>
      </c>
      <c r="R38" s="42"/>
      <c r="S38" s="42"/>
      <c r="T38" s="68">
        <v>3067.6</v>
      </c>
      <c r="U38" s="68">
        <v>615</v>
      </c>
      <c r="V38" s="68">
        <f t="shared" si="3"/>
        <v>613.76666666666665</v>
      </c>
      <c r="W38" s="68"/>
      <c r="X38" s="68"/>
      <c r="Y38" s="68"/>
      <c r="Z38" s="68">
        <f t="shared" si="2"/>
        <v>613.76666666666665</v>
      </c>
      <c r="AA38" s="85" t="s">
        <v>934</v>
      </c>
    </row>
    <row r="39" spans="1:27">
      <c r="A39" s="8">
        <v>35</v>
      </c>
      <c r="B39" s="3" t="s">
        <v>94</v>
      </c>
      <c r="C39" s="7" t="s">
        <v>287</v>
      </c>
      <c r="D39" s="7" t="s">
        <v>59</v>
      </c>
      <c r="E39" s="123">
        <v>613.79999999999995</v>
      </c>
      <c r="F39" s="123"/>
      <c r="G39" s="123"/>
      <c r="H39" s="123">
        <v>613.6</v>
      </c>
      <c r="I39" s="123"/>
      <c r="J39" s="124">
        <v>610</v>
      </c>
      <c r="K39" s="123">
        <v>616.29999999999995</v>
      </c>
      <c r="L39" s="123"/>
      <c r="M39" s="123"/>
      <c r="N39" s="123"/>
      <c r="O39" s="123"/>
      <c r="P39" s="123">
        <v>614.70000000000005</v>
      </c>
      <c r="Q39" s="123">
        <v>610.5</v>
      </c>
      <c r="R39" s="43"/>
      <c r="S39" s="43"/>
      <c r="T39" s="108">
        <v>3068.9</v>
      </c>
      <c r="U39" s="108">
        <v>612.6</v>
      </c>
      <c r="V39" s="108">
        <f t="shared" si="3"/>
        <v>613.58333333333337</v>
      </c>
      <c r="W39" s="108"/>
      <c r="X39" s="108"/>
      <c r="Y39" s="108"/>
      <c r="Z39" s="108">
        <f t="shared" si="2"/>
        <v>613.58333333333337</v>
      </c>
      <c r="AA39" s="84" t="s">
        <v>934</v>
      </c>
    </row>
    <row r="40" spans="1:27">
      <c r="A40" s="8">
        <v>36</v>
      </c>
      <c r="B40" s="3" t="s">
        <v>431</v>
      </c>
      <c r="C40" s="7" t="s">
        <v>472</v>
      </c>
      <c r="D40" s="7" t="s">
        <v>93</v>
      </c>
      <c r="E40" s="43">
        <v>610.70000000000005</v>
      </c>
      <c r="F40" s="43"/>
      <c r="G40" s="43"/>
      <c r="H40" s="123">
        <v>615.1</v>
      </c>
      <c r="I40" s="124">
        <v>601.5</v>
      </c>
      <c r="J40" s="123">
        <v>610.1</v>
      </c>
      <c r="K40" s="123">
        <v>612.79999999999995</v>
      </c>
      <c r="L40" s="123"/>
      <c r="M40" s="123"/>
      <c r="N40" s="123"/>
      <c r="O40" s="123"/>
      <c r="P40" s="123">
        <v>615.9</v>
      </c>
      <c r="Q40" s="123">
        <v>613.1</v>
      </c>
      <c r="R40" s="43"/>
      <c r="S40" s="43"/>
      <c r="T40" s="108">
        <v>3067</v>
      </c>
      <c r="U40" s="108">
        <v>614.5</v>
      </c>
      <c r="V40" s="108">
        <f t="shared" si="3"/>
        <v>613.58333333333337</v>
      </c>
      <c r="W40" s="108"/>
      <c r="X40" s="108"/>
      <c r="Y40" s="108"/>
      <c r="Z40" s="108">
        <f t="shared" si="2"/>
        <v>613.58333333333337</v>
      </c>
      <c r="AA40" s="84" t="s">
        <v>934</v>
      </c>
    </row>
    <row r="41" spans="1:27">
      <c r="A41" s="8">
        <v>37</v>
      </c>
      <c r="B41" s="2" t="s">
        <v>1075</v>
      </c>
      <c r="C41" s="8" t="s">
        <v>1076</v>
      </c>
      <c r="D41" s="8" t="s">
        <v>134</v>
      </c>
      <c r="E41" s="120">
        <v>612.4</v>
      </c>
      <c r="F41" s="120"/>
      <c r="G41" s="120"/>
      <c r="H41" s="120"/>
      <c r="I41" s="120">
        <v>612.20000000000005</v>
      </c>
      <c r="J41" s="120">
        <v>615.4</v>
      </c>
      <c r="K41" s="120">
        <v>615.20000000000005</v>
      </c>
      <c r="L41" s="120"/>
      <c r="M41" s="120"/>
      <c r="N41" s="120"/>
      <c r="O41" s="120"/>
      <c r="P41" s="120">
        <v>612.29999999999995</v>
      </c>
      <c r="Q41" s="121">
        <v>607.5</v>
      </c>
      <c r="R41" s="42"/>
      <c r="S41" s="42"/>
      <c r="T41" s="68">
        <v>3067.5</v>
      </c>
      <c r="U41" s="68">
        <v>613.75</v>
      </c>
      <c r="V41" s="68">
        <f t="shared" si="3"/>
        <v>613.54166666666663</v>
      </c>
      <c r="W41" s="68"/>
      <c r="X41" s="68"/>
      <c r="Y41" s="68"/>
      <c r="Z41" s="68">
        <f t="shared" si="2"/>
        <v>613.54166666666663</v>
      </c>
      <c r="AA41" s="85" t="s">
        <v>934</v>
      </c>
    </row>
    <row r="42" spans="1:27">
      <c r="A42" s="8">
        <v>38</v>
      </c>
      <c r="B42" s="2" t="s">
        <v>586</v>
      </c>
      <c r="C42" s="8" t="s">
        <v>632</v>
      </c>
      <c r="D42" s="8" t="s">
        <v>29</v>
      </c>
      <c r="E42" s="120">
        <v>612.5</v>
      </c>
      <c r="F42" s="120"/>
      <c r="G42" s="120"/>
      <c r="H42" s="120"/>
      <c r="I42" s="120">
        <v>614.1</v>
      </c>
      <c r="J42" s="121">
        <v>610.9</v>
      </c>
      <c r="K42" s="120">
        <v>611.1</v>
      </c>
      <c r="L42" s="120"/>
      <c r="M42" s="120"/>
      <c r="N42" s="120"/>
      <c r="O42" s="120"/>
      <c r="P42" s="120">
        <v>613.4</v>
      </c>
      <c r="Q42" s="120">
        <v>615.20000000000005</v>
      </c>
      <c r="R42" s="42"/>
      <c r="S42" s="42"/>
      <c r="T42" s="68">
        <v>3066.3</v>
      </c>
      <c r="U42" s="68">
        <v>614.29999999999995</v>
      </c>
      <c r="V42" s="68">
        <f t="shared" si="3"/>
        <v>613.43333333333339</v>
      </c>
      <c r="W42" s="68"/>
      <c r="X42" s="68"/>
      <c r="Y42" s="68"/>
      <c r="Z42" s="68">
        <f t="shared" si="2"/>
        <v>613.43333333333339</v>
      </c>
      <c r="AA42" s="85" t="s">
        <v>934</v>
      </c>
    </row>
    <row r="43" spans="1:27">
      <c r="A43" s="8">
        <v>39</v>
      </c>
      <c r="B43" s="2" t="s">
        <v>18</v>
      </c>
      <c r="C43" s="8" t="s">
        <v>224</v>
      </c>
      <c r="D43" s="8" t="s">
        <v>29</v>
      </c>
      <c r="E43" s="42">
        <v>608.70000000000005</v>
      </c>
      <c r="F43" s="42"/>
      <c r="G43" s="42"/>
      <c r="H43" s="120">
        <v>609.79999999999995</v>
      </c>
      <c r="I43" s="120">
        <v>613</v>
      </c>
      <c r="J43" s="120">
        <v>614.5</v>
      </c>
      <c r="K43" s="120">
        <v>618</v>
      </c>
      <c r="L43" s="120"/>
      <c r="M43" s="120"/>
      <c r="N43" s="120"/>
      <c r="O43" s="120"/>
      <c r="P43" s="121">
        <v>609</v>
      </c>
      <c r="Q43" s="120">
        <v>610.4</v>
      </c>
      <c r="R43" s="42"/>
      <c r="S43" s="42"/>
      <c r="T43" s="68">
        <v>3065.7</v>
      </c>
      <c r="U43" s="68">
        <v>614.20000000000005</v>
      </c>
      <c r="V43" s="68">
        <f t="shared" si="3"/>
        <v>613.31666666666661</v>
      </c>
      <c r="W43" s="68"/>
      <c r="X43" s="68"/>
      <c r="Y43" s="68"/>
      <c r="Z43" s="68">
        <f t="shared" si="2"/>
        <v>613.31666666666661</v>
      </c>
      <c r="AA43" s="85" t="s">
        <v>934</v>
      </c>
    </row>
    <row r="44" spans="1:27" s="4" customFormat="1">
      <c r="A44" s="7">
        <v>40</v>
      </c>
      <c r="B44" s="3" t="s">
        <v>467</v>
      </c>
      <c r="C44" s="7" t="s">
        <v>394</v>
      </c>
      <c r="D44" s="7" t="s">
        <v>32</v>
      </c>
      <c r="E44" s="43">
        <v>609.4</v>
      </c>
      <c r="F44" s="43"/>
      <c r="G44" s="43"/>
      <c r="H44" s="124">
        <v>609.5</v>
      </c>
      <c r="I44" s="123">
        <v>612.6</v>
      </c>
      <c r="J44" s="123">
        <v>615.4</v>
      </c>
      <c r="K44" s="123">
        <v>612.1</v>
      </c>
      <c r="L44" s="123"/>
      <c r="M44" s="123"/>
      <c r="N44" s="123"/>
      <c r="O44" s="123"/>
      <c r="P44" s="123">
        <v>610.5</v>
      </c>
      <c r="Q44" s="123">
        <v>614.5</v>
      </c>
      <c r="R44" s="43"/>
      <c r="S44" s="43"/>
      <c r="T44" s="108">
        <v>3065.1</v>
      </c>
      <c r="U44" s="108">
        <v>612.5</v>
      </c>
      <c r="V44" s="108">
        <f t="shared" si="3"/>
        <v>612.93333333333328</v>
      </c>
      <c r="W44" s="108"/>
      <c r="X44" s="108"/>
      <c r="Y44" s="108"/>
      <c r="Z44" s="108">
        <f t="shared" si="2"/>
        <v>612.93333333333328</v>
      </c>
      <c r="AA44" s="84" t="s">
        <v>934</v>
      </c>
    </row>
    <row r="45" spans="1:27" s="4" customFormat="1">
      <c r="A45" s="7">
        <v>41</v>
      </c>
      <c r="B45" s="2" t="s">
        <v>583</v>
      </c>
      <c r="C45" s="8" t="s">
        <v>631</v>
      </c>
      <c r="D45" s="8" t="s">
        <v>29</v>
      </c>
      <c r="E45" s="120">
        <v>608.79999999999995</v>
      </c>
      <c r="F45" s="120"/>
      <c r="G45" s="120"/>
      <c r="H45" s="120"/>
      <c r="I45" s="120" t="s">
        <v>902</v>
      </c>
      <c r="J45" s="120">
        <v>616.29999999999995</v>
      </c>
      <c r="K45" s="120">
        <v>613.6</v>
      </c>
      <c r="L45" s="120"/>
      <c r="M45" s="120"/>
      <c r="N45" s="120"/>
      <c r="O45" s="120"/>
      <c r="P45" s="120">
        <v>607.29999999999995</v>
      </c>
      <c r="Q45" s="121">
        <v>604</v>
      </c>
      <c r="R45" s="42"/>
      <c r="S45" s="42"/>
      <c r="T45" s="68">
        <v>3063.55</v>
      </c>
      <c r="U45" s="68">
        <v>610.45000000000005</v>
      </c>
      <c r="V45" s="68">
        <f t="shared" si="3"/>
        <v>612.33333333333337</v>
      </c>
      <c r="W45" s="68"/>
      <c r="X45" s="68"/>
      <c r="Y45" s="68"/>
      <c r="Z45" s="68">
        <f t="shared" si="2"/>
        <v>612.33333333333337</v>
      </c>
      <c r="AA45" s="85" t="s">
        <v>934</v>
      </c>
    </row>
    <row r="46" spans="1:27">
      <c r="A46" s="8">
        <v>42</v>
      </c>
      <c r="B46" s="3" t="s">
        <v>588</v>
      </c>
      <c r="C46" s="7" t="s">
        <v>639</v>
      </c>
      <c r="D46" s="7" t="s">
        <v>428</v>
      </c>
      <c r="E46" s="123">
        <v>608.79999999999995</v>
      </c>
      <c r="F46" s="123"/>
      <c r="G46" s="123"/>
      <c r="H46" s="123"/>
      <c r="I46" s="123">
        <v>606.9</v>
      </c>
      <c r="J46" s="123">
        <v>608.70000000000005</v>
      </c>
      <c r="K46" s="124">
        <v>602.1</v>
      </c>
      <c r="L46" s="123"/>
      <c r="M46" s="123"/>
      <c r="N46" s="123"/>
      <c r="O46" s="123"/>
      <c r="P46" s="123">
        <v>617.4</v>
      </c>
      <c r="Q46" s="123">
        <v>615.6</v>
      </c>
      <c r="R46" s="43"/>
      <c r="S46" s="43"/>
      <c r="T46" s="108">
        <v>3057.4</v>
      </c>
      <c r="U46" s="108">
        <v>616.5</v>
      </c>
      <c r="V46" s="108">
        <f t="shared" si="3"/>
        <v>612.31666666666672</v>
      </c>
      <c r="W46" s="108"/>
      <c r="X46" s="108"/>
      <c r="Y46" s="108"/>
      <c r="Z46" s="108">
        <f t="shared" ref="Z46:Z77" si="4">(V46+X46)</f>
        <v>612.31666666666672</v>
      </c>
      <c r="AA46" s="84" t="s">
        <v>934</v>
      </c>
    </row>
    <row r="47" spans="1:27">
      <c r="A47" s="8">
        <v>43</v>
      </c>
      <c r="B47" s="2" t="s">
        <v>577</v>
      </c>
      <c r="C47" s="8" t="s">
        <v>625</v>
      </c>
      <c r="D47" s="8" t="s">
        <v>19</v>
      </c>
      <c r="E47" s="120">
        <v>610</v>
      </c>
      <c r="F47" s="120"/>
      <c r="G47" s="120"/>
      <c r="H47" s="120"/>
      <c r="I47" s="121">
        <v>608.6</v>
      </c>
      <c r="J47" s="120">
        <v>609.29999999999995</v>
      </c>
      <c r="K47" s="120">
        <v>617.6</v>
      </c>
      <c r="L47" s="120"/>
      <c r="M47" s="120"/>
      <c r="N47" s="120"/>
      <c r="O47" s="120"/>
      <c r="P47" s="120">
        <v>609.6</v>
      </c>
      <c r="Q47" s="120">
        <v>614.79999999999995</v>
      </c>
      <c r="R47" s="42"/>
      <c r="S47" s="42"/>
      <c r="T47" s="68">
        <v>3061.3</v>
      </c>
      <c r="U47" s="68">
        <v>612.20000000000005</v>
      </c>
      <c r="V47" s="68">
        <f t="shared" si="3"/>
        <v>612.25</v>
      </c>
      <c r="W47" s="68"/>
      <c r="X47" s="68"/>
      <c r="Y47" s="68"/>
      <c r="Z47" s="68">
        <f t="shared" si="4"/>
        <v>612.25</v>
      </c>
      <c r="AA47" s="85" t="s">
        <v>934</v>
      </c>
    </row>
    <row r="48" spans="1:27" s="4" customFormat="1">
      <c r="A48" s="7">
        <v>44</v>
      </c>
      <c r="B48" s="2" t="s">
        <v>95</v>
      </c>
      <c r="C48" s="8" t="s">
        <v>279</v>
      </c>
      <c r="D48" s="8" t="s">
        <v>19</v>
      </c>
      <c r="E48" s="121">
        <v>605.5</v>
      </c>
      <c r="F48" s="120"/>
      <c r="G48" s="120"/>
      <c r="H48" s="120"/>
      <c r="I48" s="120">
        <v>607.9</v>
      </c>
      <c r="J48" s="120">
        <v>610.29999999999995</v>
      </c>
      <c r="K48" s="120">
        <v>607.70000000000005</v>
      </c>
      <c r="L48" s="120"/>
      <c r="M48" s="120"/>
      <c r="N48" s="120"/>
      <c r="O48" s="120"/>
      <c r="P48" s="120">
        <v>614.1</v>
      </c>
      <c r="Q48" s="120">
        <v>616.5</v>
      </c>
      <c r="R48" s="42"/>
      <c r="S48" s="42"/>
      <c r="T48" s="68">
        <v>3056.5</v>
      </c>
      <c r="U48" s="68">
        <v>615.29999999999995</v>
      </c>
      <c r="V48" s="68">
        <f t="shared" si="3"/>
        <v>611.9666666666667</v>
      </c>
      <c r="W48" s="68"/>
      <c r="X48" s="68"/>
      <c r="Y48" s="68"/>
      <c r="Z48" s="68">
        <f t="shared" si="4"/>
        <v>611.9666666666667</v>
      </c>
      <c r="AA48" s="85" t="s">
        <v>934</v>
      </c>
    </row>
    <row r="49" spans="1:27">
      <c r="A49" s="8">
        <v>45</v>
      </c>
      <c r="B49" s="3" t="s">
        <v>100</v>
      </c>
      <c r="C49" s="7" t="s">
        <v>296</v>
      </c>
      <c r="D49" s="7" t="s">
        <v>62</v>
      </c>
      <c r="E49" s="43">
        <v>605.79999999999995</v>
      </c>
      <c r="F49" s="43"/>
      <c r="G49" s="43"/>
      <c r="H49" s="124">
        <v>606.79999999999995</v>
      </c>
      <c r="I49" s="123">
        <v>607.1</v>
      </c>
      <c r="J49" s="123">
        <v>612.70000000000005</v>
      </c>
      <c r="K49" s="123">
        <v>612.29999999999995</v>
      </c>
      <c r="L49" s="123"/>
      <c r="M49" s="123"/>
      <c r="N49" s="123"/>
      <c r="O49" s="123"/>
      <c r="P49" s="123">
        <v>614.5</v>
      </c>
      <c r="Q49" s="123">
        <v>611.9</v>
      </c>
      <c r="R49" s="43"/>
      <c r="S49" s="43"/>
      <c r="T49" s="108">
        <v>3058.5</v>
      </c>
      <c r="U49" s="108">
        <v>613.20000000000005</v>
      </c>
      <c r="V49" s="108">
        <f t="shared" si="3"/>
        <v>611.94999999999993</v>
      </c>
      <c r="W49" s="108"/>
      <c r="X49" s="108"/>
      <c r="Y49" s="108"/>
      <c r="Z49" s="108">
        <f t="shared" si="4"/>
        <v>611.94999999999993</v>
      </c>
      <c r="AA49" s="84" t="s">
        <v>934</v>
      </c>
    </row>
    <row r="50" spans="1:27">
      <c r="A50" s="8">
        <v>46</v>
      </c>
      <c r="B50" s="3" t="s">
        <v>585</v>
      </c>
      <c r="C50" s="7" t="s">
        <v>629</v>
      </c>
      <c r="D50" s="7" t="s">
        <v>112</v>
      </c>
      <c r="E50" s="43">
        <v>609.70000000000005</v>
      </c>
      <c r="F50" s="43"/>
      <c r="G50" s="43"/>
      <c r="H50" s="124">
        <v>610.1</v>
      </c>
      <c r="I50" s="123">
        <v>615.4</v>
      </c>
      <c r="J50" s="123">
        <v>614.4</v>
      </c>
      <c r="K50" s="123">
        <v>610.20000000000005</v>
      </c>
      <c r="L50" s="123"/>
      <c r="M50" s="123"/>
      <c r="N50" s="123"/>
      <c r="O50" s="123"/>
      <c r="P50" s="123">
        <v>610.29999999999995</v>
      </c>
      <c r="Q50" s="123">
        <v>610.70000000000005</v>
      </c>
      <c r="R50" s="43"/>
      <c r="S50" s="43"/>
      <c r="T50" s="108">
        <v>3061</v>
      </c>
      <c r="U50" s="108">
        <v>610.5</v>
      </c>
      <c r="V50" s="108">
        <f t="shared" si="3"/>
        <v>611.91666666666663</v>
      </c>
      <c r="W50" s="108"/>
      <c r="X50" s="108"/>
      <c r="Y50" s="108"/>
      <c r="Z50" s="108">
        <f t="shared" si="4"/>
        <v>611.91666666666663</v>
      </c>
      <c r="AA50" s="84" t="s">
        <v>934</v>
      </c>
    </row>
    <row r="51" spans="1:27" s="4" customFormat="1">
      <c r="A51" s="7">
        <v>47</v>
      </c>
      <c r="B51" s="2" t="s">
        <v>90</v>
      </c>
      <c r="C51" s="8" t="s">
        <v>290</v>
      </c>
      <c r="D51" s="8" t="s">
        <v>62</v>
      </c>
      <c r="E51" s="42">
        <v>606.9</v>
      </c>
      <c r="F51" s="42"/>
      <c r="G51" s="42"/>
      <c r="H51" s="121">
        <v>607</v>
      </c>
      <c r="I51" s="120">
        <v>616.1</v>
      </c>
      <c r="J51" s="120">
        <v>612.4</v>
      </c>
      <c r="K51" s="120">
        <v>612.5</v>
      </c>
      <c r="L51" s="120"/>
      <c r="M51" s="120"/>
      <c r="N51" s="120"/>
      <c r="O51" s="120"/>
      <c r="P51" s="120">
        <v>610.4</v>
      </c>
      <c r="Q51" s="120">
        <v>609.9</v>
      </c>
      <c r="R51" s="42"/>
      <c r="S51" s="42"/>
      <c r="T51" s="68">
        <v>3061.3</v>
      </c>
      <c r="U51" s="68">
        <v>610.15</v>
      </c>
      <c r="V51" s="68">
        <f t="shared" si="3"/>
        <v>611.90833333333342</v>
      </c>
      <c r="W51" s="68"/>
      <c r="X51" s="68"/>
      <c r="Y51" s="68"/>
      <c r="Z51" s="68">
        <f t="shared" si="4"/>
        <v>611.90833333333342</v>
      </c>
      <c r="AA51" s="85" t="s">
        <v>934</v>
      </c>
    </row>
    <row r="52" spans="1:27">
      <c r="A52" s="8">
        <v>48</v>
      </c>
      <c r="B52" s="3" t="s">
        <v>433</v>
      </c>
      <c r="C52" s="7" t="s">
        <v>468</v>
      </c>
      <c r="D52" s="7" t="s">
        <v>434</v>
      </c>
      <c r="E52" s="43">
        <v>604.79999999999995</v>
      </c>
      <c r="F52" s="43"/>
      <c r="G52" s="43"/>
      <c r="H52" s="43">
        <v>609.1</v>
      </c>
      <c r="I52" s="124">
        <v>607.79999999999995</v>
      </c>
      <c r="J52" s="123">
        <v>608.6</v>
      </c>
      <c r="K52" s="123">
        <v>612.4</v>
      </c>
      <c r="L52" s="123"/>
      <c r="M52" s="123"/>
      <c r="N52" s="123"/>
      <c r="O52" s="123"/>
      <c r="P52" s="123">
        <v>611.20000000000005</v>
      </c>
      <c r="Q52" s="123">
        <v>615.5</v>
      </c>
      <c r="R52" s="123"/>
      <c r="S52" s="123">
        <v>610.1</v>
      </c>
      <c r="T52" s="108">
        <v>3057.8</v>
      </c>
      <c r="U52" s="108">
        <v>612.79999999999995</v>
      </c>
      <c r="V52" s="108">
        <f t="shared" si="3"/>
        <v>611.76666666666677</v>
      </c>
      <c r="W52" s="108"/>
      <c r="X52" s="108"/>
      <c r="Y52" s="108"/>
      <c r="Z52" s="108">
        <f t="shared" si="4"/>
        <v>611.76666666666677</v>
      </c>
      <c r="AA52" s="84" t="s">
        <v>934</v>
      </c>
    </row>
    <row r="53" spans="1:27">
      <c r="A53" s="8">
        <v>49</v>
      </c>
      <c r="B53" s="3" t="s">
        <v>97</v>
      </c>
      <c r="C53" s="7" t="s">
        <v>294</v>
      </c>
      <c r="D53" s="7" t="s">
        <v>76</v>
      </c>
      <c r="E53" s="123">
        <v>608.70000000000005</v>
      </c>
      <c r="F53" s="123"/>
      <c r="G53" s="123"/>
      <c r="H53" s="123"/>
      <c r="I53" s="123">
        <v>608.5</v>
      </c>
      <c r="J53" s="123">
        <v>610.29999999999995</v>
      </c>
      <c r="K53" s="124">
        <v>606.4</v>
      </c>
      <c r="L53" s="123"/>
      <c r="M53" s="123"/>
      <c r="N53" s="123"/>
      <c r="O53" s="123"/>
      <c r="P53" s="123">
        <v>614.6</v>
      </c>
      <c r="Q53" s="123">
        <v>613.5</v>
      </c>
      <c r="R53" s="43"/>
      <c r="S53" s="43"/>
      <c r="T53" s="108">
        <v>3055.6</v>
      </c>
      <c r="U53" s="108">
        <v>614.04999999999995</v>
      </c>
      <c r="V53" s="108">
        <f t="shared" si="3"/>
        <v>611.60833333333323</v>
      </c>
      <c r="W53" s="108"/>
      <c r="X53" s="108"/>
      <c r="Y53" s="108"/>
      <c r="Z53" s="108">
        <f t="shared" si="4"/>
        <v>611.60833333333323</v>
      </c>
      <c r="AA53" s="84" t="s">
        <v>934</v>
      </c>
    </row>
    <row r="54" spans="1:27">
      <c r="A54" s="8">
        <v>50</v>
      </c>
      <c r="B54" s="2" t="s">
        <v>14</v>
      </c>
      <c r="C54" s="8" t="s">
        <v>216</v>
      </c>
      <c r="D54" s="8" t="s">
        <v>20</v>
      </c>
      <c r="E54" s="120">
        <v>612.29999999999995</v>
      </c>
      <c r="F54" s="120"/>
      <c r="G54" s="120"/>
      <c r="H54" s="120"/>
      <c r="I54" s="120">
        <v>613.20000000000005</v>
      </c>
      <c r="J54" s="120">
        <v>610.29999999999995</v>
      </c>
      <c r="K54" s="121">
        <v>605.20000000000005</v>
      </c>
      <c r="L54" s="121"/>
      <c r="M54" s="120"/>
      <c r="N54" s="120"/>
      <c r="O54" s="120"/>
      <c r="P54" s="120">
        <v>609.9</v>
      </c>
      <c r="Q54" s="120">
        <v>611.9</v>
      </c>
      <c r="R54" s="42"/>
      <c r="S54" s="42"/>
      <c r="T54" s="68">
        <v>3057.6</v>
      </c>
      <c r="U54" s="68">
        <v>610.9</v>
      </c>
      <c r="V54" s="68">
        <f t="shared" si="3"/>
        <v>611.41666666666663</v>
      </c>
      <c r="W54" s="68"/>
      <c r="X54" s="68"/>
      <c r="Y54" s="68"/>
      <c r="Z54" s="68">
        <f t="shared" si="4"/>
        <v>611.41666666666663</v>
      </c>
      <c r="AA54" s="85" t="s">
        <v>934</v>
      </c>
    </row>
    <row r="55" spans="1:27" s="4" customFormat="1">
      <c r="A55" s="7">
        <v>51</v>
      </c>
      <c r="B55" s="2" t="s">
        <v>582</v>
      </c>
      <c r="C55" s="8" t="s">
        <v>623</v>
      </c>
      <c r="D55" s="8" t="s">
        <v>67</v>
      </c>
      <c r="E55" s="120">
        <v>614.20000000000005</v>
      </c>
      <c r="F55" s="120"/>
      <c r="G55" s="120"/>
      <c r="H55" s="120"/>
      <c r="I55" s="120">
        <v>609.9</v>
      </c>
      <c r="J55" s="121">
        <v>604.1</v>
      </c>
      <c r="K55" s="120">
        <v>612</v>
      </c>
      <c r="L55" s="120"/>
      <c r="M55" s="120"/>
      <c r="N55" s="120"/>
      <c r="O55" s="120"/>
      <c r="P55" s="120">
        <v>610.70000000000005</v>
      </c>
      <c r="Q55" s="120">
        <v>610.4</v>
      </c>
      <c r="R55" s="42"/>
      <c r="S55" s="42"/>
      <c r="T55" s="68">
        <v>3057.2</v>
      </c>
      <c r="U55" s="68">
        <v>610.54999999999995</v>
      </c>
      <c r="V55" s="68">
        <f t="shared" si="3"/>
        <v>611.29166666666663</v>
      </c>
      <c r="W55" s="68"/>
      <c r="X55" s="68"/>
      <c r="Y55" s="68"/>
      <c r="Z55" s="68">
        <f t="shared" si="4"/>
        <v>611.29166666666663</v>
      </c>
      <c r="AA55" s="85" t="s">
        <v>934</v>
      </c>
    </row>
    <row r="56" spans="1:27">
      <c r="A56" s="8">
        <v>52</v>
      </c>
      <c r="B56" s="3" t="s">
        <v>87</v>
      </c>
      <c r="C56" s="7" t="s">
        <v>286</v>
      </c>
      <c r="D56" s="7" t="s">
        <v>59</v>
      </c>
      <c r="E56" s="123">
        <v>611.20000000000005</v>
      </c>
      <c r="F56" s="123"/>
      <c r="G56" s="123"/>
      <c r="H56" s="123"/>
      <c r="I56" s="123">
        <v>616.6</v>
      </c>
      <c r="J56" s="124">
        <v>606.9</v>
      </c>
      <c r="K56" s="120">
        <v>610.6</v>
      </c>
      <c r="L56" s="120"/>
      <c r="M56" s="120"/>
      <c r="N56" s="120"/>
      <c r="O56" s="120"/>
      <c r="P56" s="120">
        <v>608.29999999999995</v>
      </c>
      <c r="Q56" s="120">
        <v>610.20000000000005</v>
      </c>
      <c r="R56" s="42"/>
      <c r="S56" s="42"/>
      <c r="T56" s="108">
        <v>3056.9</v>
      </c>
      <c r="U56" s="108">
        <v>609.25</v>
      </c>
      <c r="V56" s="108">
        <f t="shared" si="3"/>
        <v>611.02499999999998</v>
      </c>
      <c r="W56" s="108"/>
      <c r="X56" s="108"/>
      <c r="Y56" s="108"/>
      <c r="Z56" s="108">
        <f t="shared" si="4"/>
        <v>611.02499999999998</v>
      </c>
      <c r="AA56" s="84" t="s">
        <v>934</v>
      </c>
    </row>
    <row r="57" spans="1:27">
      <c r="A57" s="8">
        <v>53</v>
      </c>
      <c r="B57" s="2" t="s">
        <v>363</v>
      </c>
      <c r="C57" s="8" t="s">
        <v>391</v>
      </c>
      <c r="D57" s="8" t="s">
        <v>29</v>
      </c>
      <c r="E57" s="120">
        <v>612.5</v>
      </c>
      <c r="F57" s="120"/>
      <c r="G57" s="120"/>
      <c r="H57" s="120"/>
      <c r="I57" s="120">
        <v>610.70000000000005</v>
      </c>
      <c r="J57" s="120">
        <v>614.6</v>
      </c>
      <c r="K57" s="120">
        <v>609.1</v>
      </c>
      <c r="L57" s="120"/>
      <c r="M57" s="120"/>
      <c r="N57" s="120"/>
      <c r="O57" s="120"/>
      <c r="P57" s="120">
        <v>608</v>
      </c>
      <c r="Q57" s="121">
        <v>607.5</v>
      </c>
      <c r="R57" s="42"/>
      <c r="S57" s="42"/>
      <c r="T57" s="68">
        <v>3054.9</v>
      </c>
      <c r="U57" s="68">
        <v>608.54999999999995</v>
      </c>
      <c r="V57" s="68">
        <f t="shared" si="3"/>
        <v>610.57499999999993</v>
      </c>
      <c r="W57" s="68"/>
      <c r="X57" s="68"/>
      <c r="Y57" s="68"/>
      <c r="Z57" s="68">
        <f t="shared" si="4"/>
        <v>610.57499999999993</v>
      </c>
      <c r="AA57" s="85" t="s">
        <v>934</v>
      </c>
    </row>
    <row r="58" spans="1:27">
      <c r="A58" s="8">
        <v>54</v>
      </c>
      <c r="B58" s="2" t="s">
        <v>1009</v>
      </c>
      <c r="C58" s="8" t="s">
        <v>393</v>
      </c>
      <c r="D58" s="8" t="s">
        <v>93</v>
      </c>
      <c r="E58" s="42">
        <v>616.5</v>
      </c>
      <c r="F58" s="42"/>
      <c r="G58" s="42"/>
      <c r="H58" s="120">
        <v>611.20000000000005</v>
      </c>
      <c r="I58" s="120">
        <v>608.79999999999995</v>
      </c>
      <c r="J58" s="120">
        <v>613.4</v>
      </c>
      <c r="K58" s="120">
        <v>613.9</v>
      </c>
      <c r="L58" s="120"/>
      <c r="M58" s="120"/>
      <c r="N58" s="120"/>
      <c r="O58" s="120"/>
      <c r="P58" s="120">
        <v>606</v>
      </c>
      <c r="Q58" s="121">
        <v>601.70000000000005</v>
      </c>
      <c r="R58" s="42"/>
      <c r="S58" s="42"/>
      <c r="T58" s="68">
        <v>3053.3</v>
      </c>
      <c r="U58" s="68">
        <v>609.95000000000005</v>
      </c>
      <c r="V58" s="68">
        <f t="shared" si="3"/>
        <v>610.54166666666663</v>
      </c>
      <c r="W58" s="68"/>
      <c r="X58" s="68"/>
      <c r="Y58" s="68"/>
      <c r="Z58" s="68">
        <f t="shared" si="4"/>
        <v>610.54166666666663</v>
      </c>
      <c r="AA58" s="85" t="s">
        <v>934</v>
      </c>
    </row>
    <row r="59" spans="1:27">
      <c r="A59" s="8">
        <v>55</v>
      </c>
      <c r="B59" s="3" t="s">
        <v>598</v>
      </c>
      <c r="C59" s="7" t="s">
        <v>645</v>
      </c>
      <c r="D59" s="7" t="s">
        <v>599</v>
      </c>
      <c r="E59" s="43">
        <v>608</v>
      </c>
      <c r="F59" s="43"/>
      <c r="G59" s="43"/>
      <c r="H59" s="123">
        <v>611.5</v>
      </c>
      <c r="I59" s="124">
        <v>605.9</v>
      </c>
      <c r="J59" s="123">
        <v>609.6</v>
      </c>
      <c r="K59" s="123">
        <v>612</v>
      </c>
      <c r="L59" s="123"/>
      <c r="M59" s="123"/>
      <c r="N59" s="123"/>
      <c r="O59" s="123"/>
      <c r="P59" s="123">
        <v>607.5</v>
      </c>
      <c r="Q59" s="123">
        <v>611.79999999999995</v>
      </c>
      <c r="R59" s="43"/>
      <c r="S59" s="43"/>
      <c r="T59" s="108">
        <v>3052.4</v>
      </c>
      <c r="U59" s="108">
        <v>609.65</v>
      </c>
      <c r="V59" s="108">
        <f t="shared" si="3"/>
        <v>610.3416666666667</v>
      </c>
      <c r="W59" s="108"/>
      <c r="X59" s="108"/>
      <c r="Y59" s="108"/>
      <c r="Z59" s="108">
        <f t="shared" si="4"/>
        <v>610.3416666666667</v>
      </c>
      <c r="AA59" s="84" t="s">
        <v>934</v>
      </c>
    </row>
    <row r="60" spans="1:27" s="4" customFormat="1">
      <c r="A60" s="7">
        <v>56</v>
      </c>
      <c r="B60" s="3" t="s">
        <v>604</v>
      </c>
      <c r="C60" s="7" t="s">
        <v>298</v>
      </c>
      <c r="D60" s="7" t="s">
        <v>428</v>
      </c>
      <c r="E60" s="123">
        <v>610</v>
      </c>
      <c r="F60" s="123"/>
      <c r="G60" s="123"/>
      <c r="H60" s="123"/>
      <c r="I60" s="123">
        <v>606.9</v>
      </c>
      <c r="J60" s="123">
        <v>609.29999999999995</v>
      </c>
      <c r="K60" s="124">
        <v>599</v>
      </c>
      <c r="L60" s="123"/>
      <c r="M60" s="123"/>
      <c r="N60" s="123"/>
      <c r="O60" s="123"/>
      <c r="P60" s="123">
        <v>611.4</v>
      </c>
      <c r="Q60" s="123">
        <v>612.5</v>
      </c>
      <c r="R60" s="43"/>
      <c r="S60" s="43"/>
      <c r="T60" s="108">
        <v>3050.1</v>
      </c>
      <c r="U60" s="108">
        <v>611.95000000000005</v>
      </c>
      <c r="V60" s="108">
        <f t="shared" si="3"/>
        <v>610.3416666666667</v>
      </c>
      <c r="W60" s="108"/>
      <c r="X60" s="108"/>
      <c r="Y60" s="108"/>
      <c r="Z60" s="108">
        <f t="shared" si="4"/>
        <v>610.3416666666667</v>
      </c>
      <c r="AA60" s="84" t="s">
        <v>934</v>
      </c>
    </row>
    <row r="61" spans="1:27" s="4" customFormat="1">
      <c r="A61" s="7">
        <v>57</v>
      </c>
      <c r="B61" s="2" t="s">
        <v>578</v>
      </c>
      <c r="C61" s="8" t="s">
        <v>626</v>
      </c>
      <c r="D61" s="8" t="s">
        <v>19</v>
      </c>
      <c r="E61" s="120">
        <v>609</v>
      </c>
      <c r="F61" s="120"/>
      <c r="G61" s="120"/>
      <c r="H61" s="120"/>
      <c r="I61" s="120">
        <v>607.5</v>
      </c>
      <c r="J61" s="121">
        <v>598.9</v>
      </c>
      <c r="K61" s="120">
        <v>605.79999999999995</v>
      </c>
      <c r="L61" s="120"/>
      <c r="M61" s="120"/>
      <c r="N61" s="120"/>
      <c r="O61" s="120"/>
      <c r="P61" s="120">
        <v>614.79999999999995</v>
      </c>
      <c r="Q61" s="120">
        <v>610.70000000000005</v>
      </c>
      <c r="R61" s="42"/>
      <c r="S61" s="42"/>
      <c r="T61" s="68">
        <v>3047.8</v>
      </c>
      <c r="U61" s="68">
        <v>612.75</v>
      </c>
      <c r="V61" s="68">
        <f t="shared" si="3"/>
        <v>610.0916666666667</v>
      </c>
      <c r="W61" s="68"/>
      <c r="X61" s="68"/>
      <c r="Y61" s="68"/>
      <c r="Z61" s="68">
        <f t="shared" si="4"/>
        <v>610.0916666666667</v>
      </c>
      <c r="AA61" s="85" t="s">
        <v>934</v>
      </c>
    </row>
    <row r="62" spans="1:27" s="4" customFormat="1">
      <c r="A62" s="7">
        <v>58</v>
      </c>
      <c r="B62" s="2" t="s">
        <v>432</v>
      </c>
      <c r="C62" s="8" t="s">
        <v>471</v>
      </c>
      <c r="D62" s="8" t="s">
        <v>32</v>
      </c>
      <c r="E62" s="120">
        <v>609.20000000000005</v>
      </c>
      <c r="F62" s="120"/>
      <c r="G62" s="120"/>
      <c r="H62" s="120"/>
      <c r="I62" s="120">
        <v>605.9</v>
      </c>
      <c r="J62" s="121">
        <v>602.5</v>
      </c>
      <c r="K62" s="120">
        <v>611</v>
      </c>
      <c r="L62" s="120"/>
      <c r="M62" s="120"/>
      <c r="N62" s="120"/>
      <c r="O62" s="120"/>
      <c r="P62" s="120">
        <v>611.1</v>
      </c>
      <c r="Q62" s="120">
        <v>611.20000000000005</v>
      </c>
      <c r="R62" s="42"/>
      <c r="S62" s="42"/>
      <c r="T62" s="68">
        <v>3048.4</v>
      </c>
      <c r="U62" s="68">
        <v>611.15</v>
      </c>
      <c r="V62" s="68">
        <f t="shared" si="3"/>
        <v>609.92500000000007</v>
      </c>
      <c r="W62" s="68"/>
      <c r="X62" s="68"/>
      <c r="Y62" s="68"/>
      <c r="Z62" s="68">
        <f t="shared" si="4"/>
        <v>609.92500000000007</v>
      </c>
      <c r="AA62" s="85" t="s">
        <v>934</v>
      </c>
    </row>
    <row r="63" spans="1:27">
      <c r="A63" s="8">
        <v>59</v>
      </c>
      <c r="B63" s="3" t="s">
        <v>105</v>
      </c>
      <c r="C63" s="7" t="s">
        <v>299</v>
      </c>
      <c r="D63" s="7" t="s">
        <v>73</v>
      </c>
      <c r="E63" s="124" t="s">
        <v>719</v>
      </c>
      <c r="F63" s="123"/>
      <c r="G63" s="123"/>
      <c r="H63" s="123"/>
      <c r="I63" s="123">
        <v>615.1</v>
      </c>
      <c r="J63" s="123">
        <v>606.20000000000005</v>
      </c>
      <c r="K63" s="123">
        <v>604.79999999999995</v>
      </c>
      <c r="L63" s="123"/>
      <c r="M63" s="123"/>
      <c r="N63" s="123"/>
      <c r="O63" s="123"/>
      <c r="P63" s="123">
        <v>613.29999999999995</v>
      </c>
      <c r="Q63" s="123">
        <v>606.70000000000005</v>
      </c>
      <c r="R63" s="43"/>
      <c r="S63" s="43"/>
      <c r="T63" s="108">
        <v>3046.1</v>
      </c>
      <c r="U63" s="108">
        <v>610</v>
      </c>
      <c r="V63" s="108">
        <f t="shared" si="3"/>
        <v>609.35</v>
      </c>
      <c r="W63" s="108"/>
      <c r="X63" s="108"/>
      <c r="Y63" s="108"/>
      <c r="Z63" s="108">
        <f t="shared" si="4"/>
        <v>609.35</v>
      </c>
      <c r="AA63" s="84" t="s">
        <v>934</v>
      </c>
    </row>
    <row r="64" spans="1:27">
      <c r="A64" s="8">
        <v>60</v>
      </c>
      <c r="B64" s="3" t="s">
        <v>612</v>
      </c>
      <c r="C64" s="7" t="s">
        <v>628</v>
      </c>
      <c r="D64" s="7" t="s">
        <v>615</v>
      </c>
      <c r="E64" s="43">
        <v>598.9</v>
      </c>
      <c r="F64" s="43"/>
      <c r="G64" s="43"/>
      <c r="H64" s="123">
        <v>606.4</v>
      </c>
      <c r="I64" s="123">
        <v>606.20000000000005</v>
      </c>
      <c r="J64" s="123">
        <v>615.79999999999995</v>
      </c>
      <c r="K64" s="123">
        <v>605.4</v>
      </c>
      <c r="L64" s="123"/>
      <c r="M64" s="123"/>
      <c r="N64" s="123"/>
      <c r="O64" s="123"/>
      <c r="P64" s="124">
        <v>604.29999999999995</v>
      </c>
      <c r="Q64" s="123">
        <v>610.20000000000005</v>
      </c>
      <c r="R64" s="43"/>
      <c r="S64" s="43"/>
      <c r="T64" s="108">
        <v>3044</v>
      </c>
      <c r="U64" s="108">
        <v>607.79999999999995</v>
      </c>
      <c r="V64" s="108">
        <f t="shared" si="3"/>
        <v>608.63333333333333</v>
      </c>
      <c r="W64" s="108"/>
      <c r="X64" s="108"/>
      <c r="Y64" s="108"/>
      <c r="Z64" s="108">
        <f t="shared" si="4"/>
        <v>608.63333333333333</v>
      </c>
      <c r="AA64" s="84" t="s">
        <v>934</v>
      </c>
    </row>
    <row r="65" spans="1:27">
      <c r="A65" s="8">
        <v>61</v>
      </c>
      <c r="B65" s="3" t="s">
        <v>592</v>
      </c>
      <c r="C65" s="7" t="s">
        <v>634</v>
      </c>
      <c r="D65" s="7" t="s">
        <v>29</v>
      </c>
      <c r="E65" s="123">
        <v>605.5</v>
      </c>
      <c r="F65" s="123"/>
      <c r="G65" s="123"/>
      <c r="H65" s="123"/>
      <c r="I65" s="124">
        <v>597.70000000000005</v>
      </c>
      <c r="J65" s="123">
        <v>598.4</v>
      </c>
      <c r="K65" s="123">
        <v>608.1</v>
      </c>
      <c r="L65" s="123"/>
      <c r="M65" s="123"/>
      <c r="N65" s="123"/>
      <c r="O65" s="123"/>
      <c r="P65" s="123">
        <v>613</v>
      </c>
      <c r="Q65" s="123">
        <v>610.9</v>
      </c>
      <c r="R65" s="43"/>
      <c r="S65" s="43"/>
      <c r="T65" s="108">
        <v>3035.9</v>
      </c>
      <c r="U65" s="108">
        <v>611.95000000000005</v>
      </c>
      <c r="V65" s="108">
        <f t="shared" si="3"/>
        <v>607.97500000000002</v>
      </c>
      <c r="W65" s="108"/>
      <c r="X65" s="108"/>
      <c r="Y65" s="108"/>
      <c r="Z65" s="108">
        <f t="shared" si="4"/>
        <v>607.97500000000002</v>
      </c>
      <c r="AA65" s="84" t="s">
        <v>934</v>
      </c>
    </row>
    <row r="66" spans="1:27">
      <c r="A66" s="8">
        <v>62</v>
      </c>
      <c r="B66" s="3" t="s">
        <v>597</v>
      </c>
      <c r="C66" s="7" t="s">
        <v>644</v>
      </c>
      <c r="D66" s="7" t="s">
        <v>93</v>
      </c>
      <c r="E66" s="123">
        <v>607.20000000000005</v>
      </c>
      <c r="F66" s="123"/>
      <c r="G66" s="123"/>
      <c r="H66" s="123"/>
      <c r="I66" s="123">
        <v>609.5</v>
      </c>
      <c r="J66" s="123">
        <v>603.29999999999995</v>
      </c>
      <c r="K66" s="123">
        <v>606.1</v>
      </c>
      <c r="L66" s="123"/>
      <c r="M66" s="123"/>
      <c r="N66" s="123"/>
      <c r="O66" s="123"/>
      <c r="P66" s="123">
        <v>611.9</v>
      </c>
      <c r="Q66" s="124">
        <v>602.70000000000005</v>
      </c>
      <c r="R66" s="43"/>
      <c r="S66" s="43"/>
      <c r="T66" s="108">
        <v>3038</v>
      </c>
      <c r="U66" s="108">
        <v>609</v>
      </c>
      <c r="V66" s="108">
        <f t="shared" si="3"/>
        <v>607.83333333333337</v>
      </c>
      <c r="W66" s="108"/>
      <c r="X66" s="108"/>
      <c r="Y66" s="108"/>
      <c r="Z66" s="108">
        <f t="shared" si="4"/>
        <v>607.83333333333337</v>
      </c>
      <c r="AA66" s="84" t="s">
        <v>934</v>
      </c>
    </row>
    <row r="67" spans="1:27" s="4" customFormat="1">
      <c r="A67" s="7">
        <v>63</v>
      </c>
      <c r="B67" s="3" t="s">
        <v>154</v>
      </c>
      <c r="C67" s="7" t="s">
        <v>765</v>
      </c>
      <c r="D67" s="7" t="s">
        <v>589</v>
      </c>
      <c r="E67" s="43">
        <v>604.5</v>
      </c>
      <c r="F67" s="43"/>
      <c r="G67" s="43"/>
      <c r="H67" s="123">
        <v>606.9</v>
      </c>
      <c r="I67" s="123">
        <v>613.20000000000005</v>
      </c>
      <c r="J67" s="123">
        <v>612.5</v>
      </c>
      <c r="K67" s="124">
        <v>601.4</v>
      </c>
      <c r="L67" s="124"/>
      <c r="M67" s="123"/>
      <c r="N67" s="123"/>
      <c r="O67" s="123"/>
      <c r="P67" s="123">
        <v>605.5</v>
      </c>
      <c r="Q67" s="123">
        <v>603.9</v>
      </c>
      <c r="R67" s="43"/>
      <c r="S67" s="43"/>
      <c r="T67" s="108">
        <v>3042</v>
      </c>
      <c r="U67" s="108">
        <v>604.70000000000005</v>
      </c>
      <c r="V67" s="108">
        <f t="shared" si="3"/>
        <v>607.7833333333333</v>
      </c>
      <c r="W67" s="108"/>
      <c r="X67" s="108"/>
      <c r="Y67" s="108"/>
      <c r="Z67" s="108">
        <f t="shared" si="4"/>
        <v>607.7833333333333</v>
      </c>
      <c r="AA67" s="84" t="s">
        <v>934</v>
      </c>
    </row>
    <row r="68" spans="1:27" s="4" customFormat="1">
      <c r="A68" s="7">
        <v>64</v>
      </c>
      <c r="B68" s="3" t="s">
        <v>429</v>
      </c>
      <c r="C68" s="7" t="s">
        <v>470</v>
      </c>
      <c r="D68" s="7" t="s">
        <v>29</v>
      </c>
      <c r="E68" s="123">
        <v>610</v>
      </c>
      <c r="F68" s="123"/>
      <c r="G68" s="123"/>
      <c r="H68" s="123"/>
      <c r="I68" s="124">
        <v>504.4</v>
      </c>
      <c r="J68" s="123">
        <v>609.20000000000005</v>
      </c>
      <c r="K68" s="123">
        <v>611.4</v>
      </c>
      <c r="L68" s="123"/>
      <c r="M68" s="123"/>
      <c r="N68" s="123"/>
      <c r="O68" s="123"/>
      <c r="P68" s="123">
        <v>605.29999999999995</v>
      </c>
      <c r="Q68" s="123">
        <v>604.9</v>
      </c>
      <c r="R68" s="43"/>
      <c r="S68" s="43"/>
      <c r="T68" s="108">
        <v>3040.8</v>
      </c>
      <c r="U68" s="108">
        <v>605.1</v>
      </c>
      <c r="V68" s="108">
        <f t="shared" si="3"/>
        <v>607.65</v>
      </c>
      <c r="W68" s="108"/>
      <c r="X68" s="108"/>
      <c r="Y68" s="108"/>
      <c r="Z68" s="108">
        <f t="shared" si="4"/>
        <v>607.65</v>
      </c>
      <c r="AA68" s="84" t="s">
        <v>934</v>
      </c>
    </row>
    <row r="69" spans="1:27" s="4" customFormat="1">
      <c r="A69" s="7">
        <v>65</v>
      </c>
      <c r="B69" s="3" t="s">
        <v>587</v>
      </c>
      <c r="C69" s="7" t="s">
        <v>633</v>
      </c>
      <c r="D69" s="7" t="s">
        <v>29</v>
      </c>
      <c r="E69" s="124">
        <v>601.4</v>
      </c>
      <c r="F69" s="123"/>
      <c r="G69" s="123"/>
      <c r="H69" s="123"/>
      <c r="I69" s="123">
        <v>603</v>
      </c>
      <c r="J69" s="123">
        <v>609.6</v>
      </c>
      <c r="K69" s="123">
        <v>613.9</v>
      </c>
      <c r="L69" s="123"/>
      <c r="M69" s="123"/>
      <c r="N69" s="123"/>
      <c r="O69" s="123"/>
      <c r="P69" s="123">
        <v>609.70000000000005</v>
      </c>
      <c r="Q69" s="123">
        <v>602.20000000000005</v>
      </c>
      <c r="R69" s="43"/>
      <c r="S69" s="43"/>
      <c r="T69" s="108">
        <v>3038.4</v>
      </c>
      <c r="U69" s="108">
        <v>605.95000000000005</v>
      </c>
      <c r="V69" s="108">
        <f t="shared" ref="V69:V90" si="5">(T69+U69)/6</f>
        <v>607.39166666666677</v>
      </c>
      <c r="W69" s="108"/>
      <c r="X69" s="108"/>
      <c r="Y69" s="108"/>
      <c r="Z69" s="108">
        <f t="shared" si="4"/>
        <v>607.39166666666677</v>
      </c>
      <c r="AA69" s="84" t="s">
        <v>934</v>
      </c>
    </row>
    <row r="70" spans="1:27" s="4" customFormat="1">
      <c r="A70" s="7">
        <v>66</v>
      </c>
      <c r="B70" s="23" t="s">
        <v>601</v>
      </c>
      <c r="C70" s="39" t="s">
        <v>1018</v>
      </c>
      <c r="D70" s="39" t="s">
        <v>29</v>
      </c>
      <c r="E70" s="124">
        <v>598.1</v>
      </c>
      <c r="F70" s="123"/>
      <c r="G70" s="123"/>
      <c r="H70" s="123"/>
      <c r="I70" s="123">
        <v>606.1</v>
      </c>
      <c r="J70" s="123">
        <v>602.70000000000005</v>
      </c>
      <c r="K70" s="123">
        <v>610.9</v>
      </c>
      <c r="L70" s="123"/>
      <c r="M70" s="123"/>
      <c r="N70" s="123"/>
      <c r="O70" s="123"/>
      <c r="P70" s="123">
        <v>606.6</v>
      </c>
      <c r="Q70" s="123">
        <v>607.1</v>
      </c>
      <c r="R70" s="43"/>
      <c r="S70" s="43"/>
      <c r="T70" s="108">
        <v>3033.4</v>
      </c>
      <c r="U70" s="108">
        <v>606.85</v>
      </c>
      <c r="V70" s="108">
        <f t="shared" si="5"/>
        <v>606.70833333333337</v>
      </c>
      <c r="W70" s="108"/>
      <c r="X70" s="108"/>
      <c r="Y70" s="108"/>
      <c r="Z70" s="108">
        <f t="shared" si="4"/>
        <v>606.70833333333337</v>
      </c>
      <c r="AA70" s="84" t="s">
        <v>934</v>
      </c>
    </row>
    <row r="71" spans="1:27" s="4" customFormat="1">
      <c r="A71" s="7">
        <v>67</v>
      </c>
      <c r="B71" s="3" t="s">
        <v>593</v>
      </c>
      <c r="C71" s="7" t="s">
        <v>766</v>
      </c>
      <c r="D71" s="7" t="s">
        <v>73</v>
      </c>
      <c r="E71" s="43">
        <v>610.1</v>
      </c>
      <c r="F71" s="43"/>
      <c r="G71" s="43"/>
      <c r="H71" s="123">
        <v>611.20000000000005</v>
      </c>
      <c r="I71" s="123">
        <v>604.20000000000005</v>
      </c>
      <c r="J71" s="123">
        <v>610.6</v>
      </c>
      <c r="K71" s="123">
        <v>603.6</v>
      </c>
      <c r="L71" s="123"/>
      <c r="M71" s="123"/>
      <c r="N71" s="123"/>
      <c r="O71" s="123"/>
      <c r="P71" s="124">
        <v>592.5</v>
      </c>
      <c r="Q71" s="123">
        <v>604.1</v>
      </c>
      <c r="R71" s="43"/>
      <c r="S71" s="43"/>
      <c r="T71" s="108">
        <v>3033.7</v>
      </c>
      <c r="U71" s="108">
        <v>603.85</v>
      </c>
      <c r="V71" s="108">
        <f t="shared" si="5"/>
        <v>606.25833333333333</v>
      </c>
      <c r="W71" s="108"/>
      <c r="X71" s="108"/>
      <c r="Y71" s="108"/>
      <c r="Z71" s="108">
        <f t="shared" si="4"/>
        <v>606.25833333333333</v>
      </c>
      <c r="AA71" s="84" t="s">
        <v>934</v>
      </c>
    </row>
    <row r="72" spans="1:27" s="4" customFormat="1">
      <c r="A72" s="7">
        <v>68</v>
      </c>
      <c r="B72" s="3" t="s">
        <v>1040</v>
      </c>
      <c r="C72" s="7" t="s">
        <v>1065</v>
      </c>
      <c r="D72" s="7" t="s">
        <v>73</v>
      </c>
      <c r="E72" s="124">
        <v>599.6</v>
      </c>
      <c r="F72" s="123"/>
      <c r="G72" s="123"/>
      <c r="H72" s="123"/>
      <c r="I72" s="123">
        <v>599.9</v>
      </c>
      <c r="J72" s="123">
        <v>601.1</v>
      </c>
      <c r="K72" s="123">
        <v>605.4</v>
      </c>
      <c r="L72" s="123"/>
      <c r="M72" s="123"/>
      <c r="N72" s="123"/>
      <c r="O72" s="123"/>
      <c r="P72" s="123">
        <v>609.6</v>
      </c>
      <c r="Q72" s="123">
        <v>610.4</v>
      </c>
      <c r="R72" s="43"/>
      <c r="S72" s="43"/>
      <c r="T72" s="108">
        <v>3026.4</v>
      </c>
      <c r="U72" s="108">
        <v>610</v>
      </c>
      <c r="V72" s="108">
        <f t="shared" si="5"/>
        <v>606.06666666666672</v>
      </c>
      <c r="W72" s="108"/>
      <c r="X72" s="108"/>
      <c r="Y72" s="108"/>
      <c r="Z72" s="108">
        <f t="shared" si="4"/>
        <v>606.06666666666672</v>
      </c>
      <c r="AA72" s="84" t="s">
        <v>934</v>
      </c>
    </row>
    <row r="73" spans="1:27" s="4" customFormat="1">
      <c r="A73" s="7">
        <v>69</v>
      </c>
      <c r="B73" s="3" t="s">
        <v>609</v>
      </c>
      <c r="C73" s="7" t="s">
        <v>635</v>
      </c>
      <c r="D73" s="7" t="s">
        <v>29</v>
      </c>
      <c r="E73" s="123">
        <v>607.6</v>
      </c>
      <c r="F73" s="123"/>
      <c r="G73" s="123"/>
      <c r="H73" s="123"/>
      <c r="I73" s="124">
        <v>603</v>
      </c>
      <c r="J73" s="123">
        <v>605.4</v>
      </c>
      <c r="K73" s="123">
        <v>604.29999999999995</v>
      </c>
      <c r="L73" s="123"/>
      <c r="M73" s="123"/>
      <c r="N73" s="123"/>
      <c r="O73" s="123"/>
      <c r="P73" s="123">
        <v>603.20000000000005</v>
      </c>
      <c r="Q73" s="123">
        <v>605.79999999999995</v>
      </c>
      <c r="R73" s="43"/>
      <c r="S73" s="43"/>
      <c r="T73" s="108">
        <v>3026.3</v>
      </c>
      <c r="U73" s="108">
        <v>604.5</v>
      </c>
      <c r="V73" s="108">
        <f t="shared" si="5"/>
        <v>605.13333333333333</v>
      </c>
      <c r="W73" s="108"/>
      <c r="X73" s="108"/>
      <c r="Y73" s="108"/>
      <c r="Z73" s="108">
        <f t="shared" si="4"/>
        <v>605.13333333333333</v>
      </c>
      <c r="AA73" s="84" t="s">
        <v>934</v>
      </c>
    </row>
    <row r="74" spans="1:27" s="4" customFormat="1">
      <c r="A74" s="7">
        <v>70</v>
      </c>
      <c r="B74" s="3" t="s">
        <v>600</v>
      </c>
      <c r="C74" s="7" t="s">
        <v>646</v>
      </c>
      <c r="D74" s="7" t="s">
        <v>59</v>
      </c>
      <c r="E74" s="123">
        <v>600.9</v>
      </c>
      <c r="F74" s="123"/>
      <c r="G74" s="123"/>
      <c r="H74" s="123"/>
      <c r="I74" s="123">
        <v>609.20000000000005</v>
      </c>
      <c r="J74" s="123">
        <v>608.29999999999995</v>
      </c>
      <c r="K74" s="123">
        <v>610.9</v>
      </c>
      <c r="L74" s="123"/>
      <c r="M74" s="123"/>
      <c r="N74" s="123"/>
      <c r="O74" s="123"/>
      <c r="P74" s="124">
        <v>594.29999999999995</v>
      </c>
      <c r="Q74" s="123">
        <v>595.29999999999995</v>
      </c>
      <c r="R74" s="43"/>
      <c r="S74" s="43"/>
      <c r="T74" s="108">
        <v>3024.6</v>
      </c>
      <c r="U74" s="108">
        <v>603.1</v>
      </c>
      <c r="V74" s="108">
        <f t="shared" si="5"/>
        <v>604.61666666666667</v>
      </c>
      <c r="W74" s="108"/>
      <c r="X74" s="108"/>
      <c r="Y74" s="108"/>
      <c r="Z74" s="108">
        <f t="shared" si="4"/>
        <v>604.61666666666667</v>
      </c>
      <c r="AA74" s="84" t="s">
        <v>934</v>
      </c>
    </row>
    <row r="75" spans="1:27" s="4" customFormat="1">
      <c r="A75" s="7">
        <v>71</v>
      </c>
      <c r="B75" s="3" t="s">
        <v>500</v>
      </c>
      <c r="C75" s="61">
        <v>35790</v>
      </c>
      <c r="D75" s="7" t="s">
        <v>70</v>
      </c>
      <c r="E75" s="43">
        <v>601.5</v>
      </c>
      <c r="F75" s="43"/>
      <c r="G75" s="43"/>
      <c r="H75" s="123">
        <v>600.4</v>
      </c>
      <c r="I75" s="123">
        <v>605.1</v>
      </c>
      <c r="J75" s="123">
        <v>605.1</v>
      </c>
      <c r="K75" s="124">
        <v>598.9</v>
      </c>
      <c r="L75" s="123"/>
      <c r="M75" s="123"/>
      <c r="N75" s="123"/>
      <c r="O75" s="123"/>
      <c r="P75" s="123"/>
      <c r="Q75" s="123"/>
      <c r="R75" s="123">
        <v>604.70000000000005</v>
      </c>
      <c r="S75" s="123">
        <v>606.6</v>
      </c>
      <c r="T75" s="108">
        <v>3021.9</v>
      </c>
      <c r="U75" s="108">
        <v>605.65</v>
      </c>
      <c r="V75" s="108">
        <f t="shared" si="5"/>
        <v>604.5916666666667</v>
      </c>
      <c r="W75" s="108"/>
      <c r="X75" s="108"/>
      <c r="Y75" s="108"/>
      <c r="Z75" s="108">
        <f t="shared" si="4"/>
        <v>604.5916666666667</v>
      </c>
      <c r="AA75" s="84" t="s">
        <v>934</v>
      </c>
    </row>
    <row r="76" spans="1:27" s="4" customFormat="1">
      <c r="A76" s="7">
        <v>72</v>
      </c>
      <c r="B76" s="3" t="s">
        <v>590</v>
      </c>
      <c r="C76" s="7" t="s">
        <v>474</v>
      </c>
      <c r="D76" s="7" t="s">
        <v>27</v>
      </c>
      <c r="E76" s="123">
        <v>610.5</v>
      </c>
      <c r="F76" s="123"/>
      <c r="G76" s="123"/>
      <c r="H76" s="123"/>
      <c r="I76" s="123"/>
      <c r="J76" s="123">
        <v>605.4</v>
      </c>
      <c r="K76" s="123">
        <v>608.1</v>
      </c>
      <c r="L76" s="123"/>
      <c r="M76" s="123"/>
      <c r="N76" s="123"/>
      <c r="O76" s="123"/>
      <c r="P76" s="123">
        <v>600.6</v>
      </c>
      <c r="Q76" s="123">
        <v>595.79999999999995</v>
      </c>
      <c r="R76" s="43"/>
      <c r="S76" s="43"/>
      <c r="T76" s="108">
        <v>3020.4</v>
      </c>
      <c r="U76" s="108">
        <v>598.20000000000005</v>
      </c>
      <c r="V76" s="108">
        <f t="shared" si="5"/>
        <v>603.1</v>
      </c>
      <c r="W76" s="108"/>
      <c r="X76" s="108"/>
      <c r="Y76" s="108"/>
      <c r="Z76" s="108">
        <f t="shared" si="4"/>
        <v>603.1</v>
      </c>
      <c r="AA76" s="84" t="s">
        <v>934</v>
      </c>
    </row>
    <row r="77" spans="1:27" s="4" customFormat="1">
      <c r="A77" s="7">
        <v>73</v>
      </c>
      <c r="B77" s="3" t="s">
        <v>613</v>
      </c>
      <c r="C77" s="7" t="s">
        <v>643</v>
      </c>
      <c r="D77" s="7" t="s">
        <v>428</v>
      </c>
      <c r="E77" s="123">
        <v>602.70000000000005</v>
      </c>
      <c r="F77" s="123"/>
      <c r="G77" s="123"/>
      <c r="H77" s="123"/>
      <c r="I77" s="123">
        <v>600.9</v>
      </c>
      <c r="J77" s="124">
        <v>587.20000000000005</v>
      </c>
      <c r="K77" s="123">
        <v>601.5</v>
      </c>
      <c r="L77" s="123"/>
      <c r="M77" s="123"/>
      <c r="N77" s="123"/>
      <c r="O77" s="123"/>
      <c r="P77" s="123">
        <v>608.4</v>
      </c>
      <c r="Q77" s="123">
        <v>597.29999999999995</v>
      </c>
      <c r="R77" s="43"/>
      <c r="S77" s="43"/>
      <c r="T77" s="108">
        <v>3010.8</v>
      </c>
      <c r="U77" s="108">
        <v>602.85</v>
      </c>
      <c r="V77" s="108">
        <f t="shared" si="5"/>
        <v>602.27499999999998</v>
      </c>
      <c r="W77" s="108"/>
      <c r="X77" s="108"/>
      <c r="Y77" s="108"/>
      <c r="Z77" s="108">
        <f t="shared" si="4"/>
        <v>602.27499999999998</v>
      </c>
      <c r="AA77" s="84" t="s">
        <v>934</v>
      </c>
    </row>
    <row r="78" spans="1:27" s="4" customFormat="1">
      <c r="A78" s="7">
        <v>74</v>
      </c>
      <c r="B78" s="3" t="s">
        <v>101</v>
      </c>
      <c r="C78" s="7" t="s">
        <v>297</v>
      </c>
      <c r="D78" s="7" t="s">
        <v>29</v>
      </c>
      <c r="E78" s="123">
        <v>600.79999999999995</v>
      </c>
      <c r="F78" s="123"/>
      <c r="G78" s="123"/>
      <c r="H78" s="123"/>
      <c r="I78" s="123">
        <v>599.79999999999995</v>
      </c>
      <c r="J78" s="123">
        <v>601.29999999999995</v>
      </c>
      <c r="K78" s="124">
        <v>597.70000000000005</v>
      </c>
      <c r="L78" s="123"/>
      <c r="M78" s="123"/>
      <c r="N78" s="123"/>
      <c r="O78" s="123"/>
      <c r="P78" s="123">
        <v>604.29999999999995</v>
      </c>
      <c r="Q78" s="123">
        <v>599.6</v>
      </c>
      <c r="R78" s="43"/>
      <c r="S78" s="43"/>
      <c r="T78" s="108">
        <v>3005.8</v>
      </c>
      <c r="U78" s="108">
        <v>601.95000000000005</v>
      </c>
      <c r="V78" s="108">
        <f t="shared" si="5"/>
        <v>601.29166666666663</v>
      </c>
      <c r="W78" s="108"/>
      <c r="X78" s="108"/>
      <c r="Y78" s="108"/>
      <c r="Z78" s="108">
        <f t="shared" ref="Z78:Z90" si="6">(V78+X78)</f>
        <v>601.29166666666663</v>
      </c>
      <c r="AA78" s="84" t="s">
        <v>934</v>
      </c>
    </row>
    <row r="79" spans="1:27" s="4" customFormat="1">
      <c r="A79" s="7">
        <v>75</v>
      </c>
      <c r="B79" s="2" t="s">
        <v>92</v>
      </c>
      <c r="C79" s="8" t="s">
        <v>292</v>
      </c>
      <c r="D79" s="8" t="s">
        <v>29</v>
      </c>
      <c r="E79" s="120">
        <v>597</v>
      </c>
      <c r="F79" s="120"/>
      <c r="G79" s="120"/>
      <c r="H79" s="120"/>
      <c r="I79" s="120">
        <v>604.29999999999995</v>
      </c>
      <c r="J79" s="120">
        <v>603.5</v>
      </c>
      <c r="K79" s="120">
        <v>607.79999999999995</v>
      </c>
      <c r="L79" s="120"/>
      <c r="M79" s="120"/>
      <c r="N79" s="120"/>
      <c r="O79" s="120"/>
      <c r="P79" s="121">
        <v>590.6</v>
      </c>
      <c r="Q79" s="120">
        <v>593.70000000000005</v>
      </c>
      <c r="R79" s="42"/>
      <c r="S79" s="42"/>
      <c r="T79" s="68">
        <v>3006.3</v>
      </c>
      <c r="U79" s="68">
        <v>600.75</v>
      </c>
      <c r="V79" s="68">
        <f t="shared" si="5"/>
        <v>601.17500000000007</v>
      </c>
      <c r="W79" s="68"/>
      <c r="X79" s="68"/>
      <c r="Y79" s="68"/>
      <c r="Z79" s="68">
        <f t="shared" si="6"/>
        <v>601.17500000000007</v>
      </c>
      <c r="AA79" s="85" t="s">
        <v>934</v>
      </c>
    </row>
    <row r="80" spans="1:27">
      <c r="A80" s="8">
        <v>76</v>
      </c>
      <c r="B80" s="3" t="s">
        <v>435</v>
      </c>
      <c r="C80" s="7" t="s">
        <v>414</v>
      </c>
      <c r="D80" s="7" t="s">
        <v>29</v>
      </c>
      <c r="E80" s="123">
        <v>601.20000000000005</v>
      </c>
      <c r="F80" s="123"/>
      <c r="G80" s="123"/>
      <c r="H80" s="123"/>
      <c r="I80" s="123">
        <v>608.4</v>
      </c>
      <c r="J80" s="123">
        <v>595.79999999999995</v>
      </c>
      <c r="K80" s="123">
        <v>602.1</v>
      </c>
      <c r="L80" s="123"/>
      <c r="M80" s="123"/>
      <c r="N80" s="123"/>
      <c r="O80" s="123"/>
      <c r="P80" s="124">
        <v>591</v>
      </c>
      <c r="Q80" s="123">
        <v>598.20000000000005</v>
      </c>
      <c r="R80" s="43"/>
      <c r="S80" s="43"/>
      <c r="T80" s="108">
        <v>3005.7</v>
      </c>
      <c r="U80" s="108">
        <v>600.15</v>
      </c>
      <c r="V80" s="108">
        <f t="shared" si="5"/>
        <v>600.97500000000002</v>
      </c>
      <c r="W80" s="108"/>
      <c r="X80" s="108"/>
      <c r="Y80" s="108"/>
      <c r="Z80" s="108">
        <f t="shared" si="6"/>
        <v>600.97500000000002</v>
      </c>
      <c r="AA80" s="84" t="s">
        <v>934</v>
      </c>
    </row>
    <row r="81" spans="1:27" s="4" customFormat="1">
      <c r="A81" s="7">
        <v>77</v>
      </c>
      <c r="B81" s="3" t="s">
        <v>591</v>
      </c>
      <c r="C81" s="7" t="s">
        <v>767</v>
      </c>
      <c r="D81" s="7" t="s">
        <v>93</v>
      </c>
      <c r="E81" s="123">
        <v>593.79999999999995</v>
      </c>
      <c r="F81" s="123"/>
      <c r="G81" s="123"/>
      <c r="H81" s="123"/>
      <c r="I81" s="123">
        <v>602.70000000000005</v>
      </c>
      <c r="J81" s="123">
        <v>598.4</v>
      </c>
      <c r="K81" s="124">
        <v>593.6</v>
      </c>
      <c r="L81" s="123"/>
      <c r="M81" s="123"/>
      <c r="N81" s="123"/>
      <c r="O81" s="123"/>
      <c r="P81" s="123">
        <v>602.70000000000005</v>
      </c>
      <c r="Q81" s="123">
        <v>604.6</v>
      </c>
      <c r="R81" s="43"/>
      <c r="S81" s="43"/>
      <c r="T81" s="108">
        <v>3002.2</v>
      </c>
      <c r="U81" s="108">
        <v>603.65</v>
      </c>
      <c r="V81" s="108">
        <f t="shared" si="5"/>
        <v>600.97500000000002</v>
      </c>
      <c r="W81" s="108"/>
      <c r="X81" s="108"/>
      <c r="Y81" s="108"/>
      <c r="Z81" s="108">
        <f t="shared" si="6"/>
        <v>600.97500000000002</v>
      </c>
      <c r="AA81" s="84" t="s">
        <v>934</v>
      </c>
    </row>
    <row r="82" spans="1:27" s="4" customFormat="1">
      <c r="A82" s="7">
        <v>78</v>
      </c>
      <c r="B82" s="3" t="s">
        <v>611</v>
      </c>
      <c r="C82" s="7" t="s">
        <v>510</v>
      </c>
      <c r="D82" s="7" t="s">
        <v>73</v>
      </c>
      <c r="E82" s="123">
        <v>595.79999999999995</v>
      </c>
      <c r="F82" s="123"/>
      <c r="G82" s="123"/>
      <c r="H82" s="123"/>
      <c r="I82" s="123">
        <v>587.9</v>
      </c>
      <c r="J82" s="124">
        <v>587.29999999999995</v>
      </c>
      <c r="K82" s="123">
        <v>600.6</v>
      </c>
      <c r="L82" s="123"/>
      <c r="M82" s="123"/>
      <c r="N82" s="123"/>
      <c r="O82" s="123"/>
      <c r="P82" s="123">
        <v>610.1</v>
      </c>
      <c r="Q82" s="123">
        <v>603.79999999999995</v>
      </c>
      <c r="R82" s="43"/>
      <c r="S82" s="43"/>
      <c r="T82" s="108">
        <v>2998.2</v>
      </c>
      <c r="U82" s="108">
        <v>606.95000000000005</v>
      </c>
      <c r="V82" s="108">
        <f t="shared" si="5"/>
        <v>600.85833333333323</v>
      </c>
      <c r="W82" s="108"/>
      <c r="X82" s="108"/>
      <c r="Y82" s="108"/>
      <c r="Z82" s="108">
        <f t="shared" si="6"/>
        <v>600.85833333333323</v>
      </c>
      <c r="AA82" s="84" t="s">
        <v>934</v>
      </c>
    </row>
    <row r="83" spans="1:27">
      <c r="A83" s="8">
        <v>79</v>
      </c>
      <c r="B83" s="3" t="s">
        <v>594</v>
      </c>
      <c r="C83" s="7" t="s">
        <v>758</v>
      </c>
      <c r="D83" s="7" t="s">
        <v>102</v>
      </c>
      <c r="E83" s="123">
        <v>595.9</v>
      </c>
      <c r="F83" s="123"/>
      <c r="G83" s="123"/>
      <c r="H83" s="123"/>
      <c r="I83" s="124">
        <v>593.6</v>
      </c>
      <c r="J83" s="123">
        <v>601.6</v>
      </c>
      <c r="K83" s="123">
        <v>596.79999999999995</v>
      </c>
      <c r="L83" s="123"/>
      <c r="M83" s="123"/>
      <c r="N83" s="123"/>
      <c r="O83" s="123"/>
      <c r="P83" s="123">
        <v>595.29999999999995</v>
      </c>
      <c r="Q83" s="123">
        <v>609.20000000000005</v>
      </c>
      <c r="R83" s="43"/>
      <c r="S83" s="43"/>
      <c r="T83" s="108">
        <v>2998.8</v>
      </c>
      <c r="U83" s="108">
        <v>602.25</v>
      </c>
      <c r="V83" s="108">
        <f t="shared" si="5"/>
        <v>600.17500000000007</v>
      </c>
      <c r="W83" s="108"/>
      <c r="X83" s="108"/>
      <c r="Y83" s="108"/>
      <c r="Z83" s="108">
        <f t="shared" si="6"/>
        <v>600.17500000000007</v>
      </c>
      <c r="AA83" s="84" t="s">
        <v>934</v>
      </c>
    </row>
    <row r="84" spans="1:27" s="4" customFormat="1">
      <c r="A84" s="7">
        <v>80</v>
      </c>
      <c r="B84" s="3" t="s">
        <v>605</v>
      </c>
      <c r="C84" s="7" t="s">
        <v>641</v>
      </c>
      <c r="D84" s="7" t="s">
        <v>486</v>
      </c>
      <c r="E84" s="123">
        <v>592.20000000000005</v>
      </c>
      <c r="F84" s="123"/>
      <c r="G84" s="123"/>
      <c r="H84" s="123"/>
      <c r="I84" s="123">
        <v>603.6</v>
      </c>
      <c r="J84" s="123">
        <v>601</v>
      </c>
      <c r="K84" s="123">
        <v>602.79999999999995</v>
      </c>
      <c r="L84" s="123"/>
      <c r="M84" s="123"/>
      <c r="N84" s="123"/>
      <c r="O84" s="123"/>
      <c r="P84" s="123">
        <v>595.9</v>
      </c>
      <c r="Q84" s="124">
        <v>590.4</v>
      </c>
      <c r="R84" s="43"/>
      <c r="S84" s="43"/>
      <c r="T84" s="108">
        <v>2995.5</v>
      </c>
      <c r="U84" s="108">
        <v>599.35</v>
      </c>
      <c r="V84" s="108">
        <f t="shared" si="5"/>
        <v>599.14166666666665</v>
      </c>
      <c r="W84" s="108"/>
      <c r="X84" s="108"/>
      <c r="Y84" s="108"/>
      <c r="Z84" s="108">
        <f t="shared" si="6"/>
        <v>599.14166666666665</v>
      </c>
      <c r="AA84" s="84" t="s">
        <v>934</v>
      </c>
    </row>
    <row r="85" spans="1:27" s="4" customFormat="1">
      <c r="A85" s="7">
        <v>81</v>
      </c>
      <c r="B85" s="3" t="s">
        <v>606</v>
      </c>
      <c r="C85" s="7" t="s">
        <v>636</v>
      </c>
      <c r="D85" s="7" t="s">
        <v>29</v>
      </c>
      <c r="E85" s="123">
        <v>593.6</v>
      </c>
      <c r="F85" s="123"/>
      <c r="G85" s="123"/>
      <c r="H85" s="123"/>
      <c r="I85" s="124">
        <v>588.1</v>
      </c>
      <c r="J85" s="123">
        <v>592.5</v>
      </c>
      <c r="K85" s="123">
        <v>598.9</v>
      </c>
      <c r="L85" s="123"/>
      <c r="M85" s="123"/>
      <c r="N85" s="123"/>
      <c r="O85" s="123"/>
      <c r="P85" s="123">
        <v>594.5</v>
      </c>
      <c r="Q85" s="123">
        <v>595.9</v>
      </c>
      <c r="R85" s="43"/>
      <c r="S85" s="43"/>
      <c r="T85" s="108">
        <v>2975.4</v>
      </c>
      <c r="U85" s="108">
        <v>595.20000000000005</v>
      </c>
      <c r="V85" s="108">
        <f t="shared" si="5"/>
        <v>595.1</v>
      </c>
      <c r="W85" s="108"/>
      <c r="X85" s="108"/>
      <c r="Y85" s="108"/>
      <c r="Z85" s="108">
        <f t="shared" si="6"/>
        <v>595.1</v>
      </c>
      <c r="AA85" s="84" t="s">
        <v>934</v>
      </c>
    </row>
    <row r="86" spans="1:27" s="4" customFormat="1">
      <c r="A86" s="7">
        <v>82</v>
      </c>
      <c r="B86" s="3" t="s">
        <v>603</v>
      </c>
      <c r="C86" s="7" t="s">
        <v>640</v>
      </c>
      <c r="D86" s="7" t="s">
        <v>47</v>
      </c>
      <c r="E86" s="124">
        <v>590</v>
      </c>
      <c r="F86" s="123"/>
      <c r="G86" s="123"/>
      <c r="H86" s="123"/>
      <c r="I86" s="123">
        <v>590.6</v>
      </c>
      <c r="J86" s="123">
        <v>592</v>
      </c>
      <c r="K86" s="123">
        <v>595.9</v>
      </c>
      <c r="L86" s="123"/>
      <c r="M86" s="123"/>
      <c r="N86" s="123"/>
      <c r="O86" s="123"/>
      <c r="P86" s="123">
        <v>591.29999999999995</v>
      </c>
      <c r="Q86" s="123">
        <v>599</v>
      </c>
      <c r="R86" s="43"/>
      <c r="S86" s="43"/>
      <c r="T86" s="108">
        <v>2968.8</v>
      </c>
      <c r="U86" s="108">
        <v>595.15</v>
      </c>
      <c r="V86" s="108">
        <f t="shared" si="5"/>
        <v>593.99166666666667</v>
      </c>
      <c r="W86" s="108"/>
      <c r="X86" s="108"/>
      <c r="Y86" s="108"/>
      <c r="Z86" s="108">
        <f t="shared" si="6"/>
        <v>593.99166666666667</v>
      </c>
      <c r="AA86" s="84" t="s">
        <v>934</v>
      </c>
    </row>
    <row r="87" spans="1:27" s="4" customFormat="1">
      <c r="A87" s="7">
        <v>83</v>
      </c>
      <c r="B87" s="3" t="s">
        <v>608</v>
      </c>
      <c r="C87" s="7" t="s">
        <v>642</v>
      </c>
      <c r="D87" s="7" t="s">
        <v>614</v>
      </c>
      <c r="E87" s="123">
        <v>597.6</v>
      </c>
      <c r="F87" s="123"/>
      <c r="G87" s="123"/>
      <c r="H87" s="123"/>
      <c r="I87" s="123">
        <v>593.9</v>
      </c>
      <c r="J87" s="124">
        <v>587.9</v>
      </c>
      <c r="K87" s="123">
        <v>598.79999999999995</v>
      </c>
      <c r="L87" s="123"/>
      <c r="M87" s="123"/>
      <c r="N87" s="123"/>
      <c r="O87" s="123"/>
      <c r="P87" s="123">
        <v>588.9</v>
      </c>
      <c r="Q87" s="123">
        <v>588.20000000000005</v>
      </c>
      <c r="R87" s="43"/>
      <c r="S87" s="43"/>
      <c r="T87" s="108">
        <v>2967.4</v>
      </c>
      <c r="U87" s="108">
        <v>588.54999999999995</v>
      </c>
      <c r="V87" s="108">
        <f t="shared" si="5"/>
        <v>592.6583333333333</v>
      </c>
      <c r="W87" s="108"/>
      <c r="X87" s="108"/>
      <c r="Y87" s="108"/>
      <c r="Z87" s="108">
        <f t="shared" si="6"/>
        <v>592.6583333333333</v>
      </c>
      <c r="AA87" s="84" t="s">
        <v>934</v>
      </c>
    </row>
    <row r="88" spans="1:27">
      <c r="A88" s="8">
        <v>84</v>
      </c>
      <c r="B88" s="3" t="s">
        <v>607</v>
      </c>
      <c r="C88" s="7" t="s">
        <v>769</v>
      </c>
      <c r="D88" s="7" t="s">
        <v>70</v>
      </c>
      <c r="E88" s="123">
        <v>595.1</v>
      </c>
      <c r="F88" s="123"/>
      <c r="G88" s="123"/>
      <c r="H88" s="123"/>
      <c r="I88" s="123">
        <v>580.4</v>
      </c>
      <c r="J88" s="123">
        <v>588.4</v>
      </c>
      <c r="K88" s="123">
        <v>604.70000000000005</v>
      </c>
      <c r="L88" s="123"/>
      <c r="M88" s="123"/>
      <c r="N88" s="123"/>
      <c r="O88" s="123"/>
      <c r="P88" s="124">
        <v>566.29999999999995</v>
      </c>
      <c r="Q88" s="123">
        <v>587.5</v>
      </c>
      <c r="R88" s="43"/>
      <c r="S88" s="43"/>
      <c r="T88" s="108">
        <v>2956.1</v>
      </c>
      <c r="U88" s="108">
        <v>596.1</v>
      </c>
      <c r="V88" s="108">
        <f t="shared" si="5"/>
        <v>592.0333333333333</v>
      </c>
      <c r="W88" s="108"/>
      <c r="X88" s="108"/>
      <c r="Y88" s="108"/>
      <c r="Z88" s="108">
        <f t="shared" si="6"/>
        <v>592.0333333333333</v>
      </c>
      <c r="AA88" s="84" t="s">
        <v>934</v>
      </c>
    </row>
    <row r="89" spans="1:27" s="4" customFormat="1">
      <c r="A89" s="7">
        <v>85</v>
      </c>
      <c r="B89" s="3" t="s">
        <v>850</v>
      </c>
      <c r="C89" s="7" t="s">
        <v>852</v>
      </c>
      <c r="D89" s="7" t="s">
        <v>59</v>
      </c>
      <c r="E89" s="123">
        <v>599.70000000000005</v>
      </c>
      <c r="F89" s="123"/>
      <c r="G89" s="123"/>
      <c r="H89" s="123"/>
      <c r="I89" s="124">
        <v>579.4</v>
      </c>
      <c r="J89" s="123">
        <v>590.6</v>
      </c>
      <c r="K89" s="123">
        <v>575.1</v>
      </c>
      <c r="L89" s="124"/>
      <c r="M89" s="123"/>
      <c r="N89" s="123"/>
      <c r="O89" s="123"/>
      <c r="P89" s="123">
        <v>592.6</v>
      </c>
      <c r="Q89" s="123">
        <v>586</v>
      </c>
      <c r="R89" s="43"/>
      <c r="S89" s="43"/>
      <c r="T89" s="108">
        <v>2944</v>
      </c>
      <c r="U89" s="108">
        <v>589.29999999999995</v>
      </c>
      <c r="V89" s="108">
        <f t="shared" si="5"/>
        <v>588.88333333333333</v>
      </c>
      <c r="W89" s="108"/>
      <c r="X89" s="108"/>
      <c r="Y89" s="108"/>
      <c r="Z89" s="108">
        <f t="shared" si="6"/>
        <v>588.88333333333333</v>
      </c>
      <c r="AA89" s="84" t="s">
        <v>934</v>
      </c>
    </row>
    <row r="90" spans="1:27" s="4" customFormat="1">
      <c r="A90" s="7">
        <v>86</v>
      </c>
      <c r="B90" s="3" t="s">
        <v>610</v>
      </c>
      <c r="C90" s="7" t="s">
        <v>768</v>
      </c>
      <c r="D90" s="7" t="s">
        <v>49</v>
      </c>
      <c r="E90" s="124">
        <v>564.9</v>
      </c>
      <c r="F90" s="123"/>
      <c r="G90" s="123"/>
      <c r="H90" s="123"/>
      <c r="I90" s="123">
        <v>575.79999999999995</v>
      </c>
      <c r="J90" s="123">
        <v>574.20000000000005</v>
      </c>
      <c r="K90" s="123">
        <v>569.79999999999995</v>
      </c>
      <c r="L90" s="123"/>
      <c r="M90" s="123"/>
      <c r="N90" s="123"/>
      <c r="O90" s="123"/>
      <c r="P90" s="123">
        <v>572</v>
      </c>
      <c r="Q90" s="123">
        <v>576.79999999999995</v>
      </c>
      <c r="R90" s="43"/>
      <c r="S90" s="43"/>
      <c r="T90" s="108">
        <v>2868.6</v>
      </c>
      <c r="U90" s="108">
        <v>574.4</v>
      </c>
      <c r="V90" s="108">
        <f t="shared" si="5"/>
        <v>573.83333333333337</v>
      </c>
      <c r="W90" s="108"/>
      <c r="X90" s="108"/>
      <c r="Y90" s="108"/>
      <c r="Z90" s="108">
        <f t="shared" si="6"/>
        <v>573.83333333333337</v>
      </c>
      <c r="AA90" s="84" t="s">
        <v>934</v>
      </c>
    </row>
  </sheetData>
  <sortState ref="B5:AA195">
    <sortCondition descending="1" ref="Z5:Z195"/>
  </sortState>
  <pageMargins left="0.70866141732283505" right="0.70866141732283505" top="0.74803149606299202" bottom="0.74803149606299202" header="0.31496062992126" footer="0.31496062992126"/>
  <pageSetup paperSize="9" scale="48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B95"/>
  <sheetViews>
    <sheetView zoomScale="70" zoomScaleNormal="70" workbookViewId="0">
      <selection activeCell="O106" sqref="O106"/>
    </sheetView>
  </sheetViews>
  <sheetFormatPr defaultRowHeight="15.75"/>
  <cols>
    <col min="1" max="1" width="6.7109375" style="10" customWidth="1"/>
    <col min="2" max="2" width="40.140625" style="1" customWidth="1"/>
    <col min="3" max="3" width="13" style="10" customWidth="1"/>
    <col min="4" max="4" width="8.5703125" style="10" customWidth="1"/>
    <col min="5" max="5" width="14.28515625" style="79" customWidth="1"/>
    <col min="6" max="6" width="10.5703125" style="79" customWidth="1"/>
    <col min="7" max="7" width="10.140625" style="79" customWidth="1"/>
    <col min="8" max="9" width="13.42578125" style="79" customWidth="1"/>
    <col min="10" max="10" width="12.28515625" style="79" customWidth="1"/>
    <col min="11" max="11" width="12.140625" style="79" customWidth="1"/>
    <col min="12" max="12" width="13.5703125" style="79" customWidth="1"/>
    <col min="13" max="14" width="9.7109375" style="79" customWidth="1"/>
    <col min="15" max="15" width="12.42578125" style="79" customWidth="1"/>
    <col min="16" max="16" width="14.42578125" style="79" customWidth="1"/>
    <col min="17" max="17" width="11.85546875" style="79" customWidth="1"/>
    <col min="18" max="18" width="11.140625" style="79" customWidth="1"/>
    <col min="19" max="19" width="10.5703125" style="79" customWidth="1"/>
    <col min="20" max="20" width="10.140625" style="79" customWidth="1"/>
    <col min="21" max="21" width="11.7109375" style="107" customWidth="1"/>
    <col min="22" max="22" width="10.28515625" style="107" customWidth="1"/>
    <col min="23" max="24" width="10.42578125" style="107" customWidth="1"/>
    <col min="25" max="25" width="8.42578125" style="107" customWidth="1"/>
    <col min="26" max="26" width="8.5703125" style="107" customWidth="1"/>
    <col min="27" max="27" width="10.85546875" style="107" customWidth="1"/>
    <col min="28" max="28" width="10.5703125" style="99" customWidth="1"/>
    <col min="29" max="16384" width="9.140625" style="1"/>
  </cols>
  <sheetData>
    <row r="2" spans="1:28" s="65" customFormat="1" ht="20.25">
      <c r="A2" s="64" t="s">
        <v>512</v>
      </c>
      <c r="C2" s="64"/>
      <c r="D2" s="64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106"/>
      <c r="V2" s="106"/>
      <c r="W2" s="106"/>
      <c r="X2" s="106"/>
      <c r="Y2" s="106"/>
      <c r="Z2" s="106"/>
      <c r="AA2" s="106"/>
      <c r="AB2" s="98"/>
    </row>
    <row r="3" spans="1:28" ht="18.75">
      <c r="B3" s="63" t="s">
        <v>1017</v>
      </c>
    </row>
    <row r="4" spans="1:28" s="4" customFormat="1">
      <c r="A4" s="7" t="s">
        <v>0</v>
      </c>
      <c r="B4" s="3" t="s">
        <v>1</v>
      </c>
      <c r="C4" s="7" t="s">
        <v>2</v>
      </c>
      <c r="D4" s="7" t="s">
        <v>3</v>
      </c>
      <c r="E4" s="43" t="s">
        <v>808</v>
      </c>
      <c r="F4" s="43" t="s">
        <v>908</v>
      </c>
      <c r="G4" s="43" t="s">
        <v>909</v>
      </c>
      <c r="H4" s="43" t="s">
        <v>853</v>
      </c>
      <c r="I4" s="43" t="s">
        <v>857</v>
      </c>
      <c r="J4" s="43" t="s">
        <v>854</v>
      </c>
      <c r="K4" s="43" t="s">
        <v>855</v>
      </c>
      <c r="L4" s="43" t="s">
        <v>1081</v>
      </c>
      <c r="M4" s="43" t="s">
        <v>1089</v>
      </c>
      <c r="N4" s="43" t="s">
        <v>1090</v>
      </c>
      <c r="O4" s="43" t="s">
        <v>1087</v>
      </c>
      <c r="P4" s="43" t="s">
        <v>1088</v>
      </c>
      <c r="Q4" s="43" t="s">
        <v>1098</v>
      </c>
      <c r="R4" s="43" t="s">
        <v>1094</v>
      </c>
      <c r="S4" s="43" t="s">
        <v>1105</v>
      </c>
      <c r="T4" s="43" t="s">
        <v>1106</v>
      </c>
      <c r="U4" s="108" t="s">
        <v>936</v>
      </c>
      <c r="V4" s="108" t="s">
        <v>910</v>
      </c>
      <c r="W4" s="108" t="s">
        <v>937</v>
      </c>
      <c r="X4" s="108" t="s">
        <v>976</v>
      </c>
      <c r="Y4" s="108" t="s">
        <v>807</v>
      </c>
      <c r="Z4" s="108" t="s">
        <v>977</v>
      </c>
      <c r="AA4" s="108" t="s">
        <v>975</v>
      </c>
      <c r="AB4" s="88" t="s">
        <v>932</v>
      </c>
    </row>
    <row r="5" spans="1:28">
      <c r="A5" s="8">
        <v>1</v>
      </c>
      <c r="B5" s="2" t="s">
        <v>107</v>
      </c>
      <c r="C5" s="8" t="s">
        <v>236</v>
      </c>
      <c r="D5" s="8" t="s">
        <v>93</v>
      </c>
      <c r="E5" s="42" t="s">
        <v>839</v>
      </c>
      <c r="F5" s="42"/>
      <c r="G5" s="42"/>
      <c r="H5" s="120" t="s">
        <v>883</v>
      </c>
      <c r="I5" s="120"/>
      <c r="J5" s="120" t="s">
        <v>1010</v>
      </c>
      <c r="K5" s="121" t="s">
        <v>842</v>
      </c>
      <c r="L5" s="120" t="s">
        <v>1084</v>
      </c>
      <c r="M5" s="120"/>
      <c r="N5" s="120"/>
      <c r="O5" s="120">
        <v>415.1</v>
      </c>
      <c r="P5" s="120">
        <v>416.3</v>
      </c>
      <c r="Q5" s="42"/>
      <c r="R5" s="42"/>
      <c r="S5" s="42"/>
      <c r="T5" s="42"/>
      <c r="U5" s="68">
        <v>2082</v>
      </c>
      <c r="V5" s="68">
        <v>415.7</v>
      </c>
      <c r="W5" s="68">
        <f t="shared" ref="W5:W36" si="0">(U5+V5)/6</f>
        <v>416.2833333333333</v>
      </c>
      <c r="X5" s="68">
        <v>2</v>
      </c>
      <c r="Y5" s="68"/>
      <c r="Z5" s="68">
        <v>1</v>
      </c>
      <c r="AA5" s="68">
        <f>(W5+X5+Y5+Z5)</f>
        <v>419.2833333333333</v>
      </c>
      <c r="AB5" s="86" t="s">
        <v>933</v>
      </c>
    </row>
    <row r="6" spans="1:28">
      <c r="A6" s="8">
        <v>2</v>
      </c>
      <c r="B6" s="2" t="s">
        <v>110</v>
      </c>
      <c r="C6" s="8" t="s">
        <v>239</v>
      </c>
      <c r="D6" s="8" t="s">
        <v>44</v>
      </c>
      <c r="E6" s="42">
        <v>410</v>
      </c>
      <c r="F6" s="42"/>
      <c r="G6" s="42"/>
      <c r="H6" s="42" t="s">
        <v>882</v>
      </c>
      <c r="I6" s="120">
        <v>412.7</v>
      </c>
      <c r="J6" s="120"/>
      <c r="K6" s="120"/>
      <c r="L6" s="120">
        <v>414.4</v>
      </c>
      <c r="M6" s="120"/>
      <c r="N6" s="120"/>
      <c r="O6" s="121">
        <v>411.9</v>
      </c>
      <c r="P6" s="120">
        <v>416.2</v>
      </c>
      <c r="Q6" s="120">
        <v>416.9</v>
      </c>
      <c r="R6" s="120" t="s">
        <v>1151</v>
      </c>
      <c r="S6" s="42"/>
      <c r="T6" s="42"/>
      <c r="U6" s="68">
        <v>2076.6999999999998</v>
      </c>
      <c r="V6" s="68">
        <v>416.7</v>
      </c>
      <c r="W6" s="68">
        <f t="shared" si="0"/>
        <v>415.56666666666661</v>
      </c>
      <c r="X6" s="68"/>
      <c r="Y6" s="68">
        <v>0.5</v>
      </c>
      <c r="Z6" s="68">
        <v>1</v>
      </c>
      <c r="AA6" s="68">
        <f t="shared" ref="AA6:AA37" si="1">(W6+Y6+Z6)</f>
        <v>417.06666666666661</v>
      </c>
      <c r="AB6" s="86" t="s">
        <v>933</v>
      </c>
    </row>
    <row r="7" spans="1:28">
      <c r="A7" s="8">
        <v>3</v>
      </c>
      <c r="B7" s="2" t="s">
        <v>108</v>
      </c>
      <c r="C7" s="8" t="s">
        <v>230</v>
      </c>
      <c r="D7" s="8" t="s">
        <v>29</v>
      </c>
      <c r="E7" s="42" t="s">
        <v>737</v>
      </c>
      <c r="F7" s="42"/>
      <c r="G7" s="42"/>
      <c r="H7" s="42" t="s">
        <v>881</v>
      </c>
      <c r="I7" s="42">
        <v>410.2</v>
      </c>
      <c r="J7" s="120" t="s">
        <v>1011</v>
      </c>
      <c r="K7" s="121">
        <v>409.5</v>
      </c>
      <c r="L7" s="121"/>
      <c r="M7" s="120"/>
      <c r="N7" s="120"/>
      <c r="O7" s="120">
        <v>413.3</v>
      </c>
      <c r="P7" s="120">
        <v>412.5</v>
      </c>
      <c r="Q7" s="120">
        <v>414.5</v>
      </c>
      <c r="R7" s="120" t="s">
        <v>1149</v>
      </c>
      <c r="S7" s="42"/>
      <c r="T7" s="42"/>
      <c r="U7" s="68">
        <v>2074.6</v>
      </c>
      <c r="V7" s="68">
        <v>417.1</v>
      </c>
      <c r="W7" s="68">
        <f t="shared" si="0"/>
        <v>415.2833333333333</v>
      </c>
      <c r="X7" s="68"/>
      <c r="Y7" s="68"/>
      <c r="Z7" s="68"/>
      <c r="AA7" s="68">
        <f t="shared" si="1"/>
        <v>415.2833333333333</v>
      </c>
      <c r="AB7" s="86" t="s">
        <v>933</v>
      </c>
    </row>
    <row r="8" spans="1:28">
      <c r="A8" s="8">
        <v>4</v>
      </c>
      <c r="B8" s="2" t="s">
        <v>48</v>
      </c>
      <c r="C8" s="8" t="s">
        <v>240</v>
      </c>
      <c r="D8" s="8" t="s">
        <v>49</v>
      </c>
      <c r="E8" s="42">
        <v>406.9</v>
      </c>
      <c r="F8" s="42"/>
      <c r="G8" s="42"/>
      <c r="H8" s="121">
        <v>410.8</v>
      </c>
      <c r="I8" s="120" t="s">
        <v>801</v>
      </c>
      <c r="J8" s="120">
        <v>411.9</v>
      </c>
      <c r="K8" s="120" t="s">
        <v>1016</v>
      </c>
      <c r="L8" s="120"/>
      <c r="M8" s="120"/>
      <c r="N8" s="120"/>
      <c r="O8" s="120"/>
      <c r="P8" s="120"/>
      <c r="Q8" s="120" t="s">
        <v>1146</v>
      </c>
      <c r="R8" s="120" t="s">
        <v>1150</v>
      </c>
      <c r="S8" s="42"/>
      <c r="T8" s="42"/>
      <c r="U8" s="68">
        <v>2073.1999999999998</v>
      </c>
      <c r="V8" s="68">
        <v>415.35</v>
      </c>
      <c r="W8" s="68">
        <f t="shared" si="0"/>
        <v>414.75833333333327</v>
      </c>
      <c r="X8" s="68"/>
      <c r="Y8" s="68"/>
      <c r="Z8" s="68"/>
      <c r="AA8" s="68">
        <f t="shared" si="1"/>
        <v>414.75833333333327</v>
      </c>
      <c r="AB8" s="86" t="s">
        <v>933</v>
      </c>
    </row>
    <row r="9" spans="1:28">
      <c r="A9" s="8">
        <v>5</v>
      </c>
      <c r="B9" s="18" t="s">
        <v>736</v>
      </c>
      <c r="C9" s="21" t="s">
        <v>395</v>
      </c>
      <c r="D9" s="21" t="s">
        <v>44</v>
      </c>
      <c r="E9" s="42">
        <v>407.8</v>
      </c>
      <c r="F9" s="42">
        <v>412.4</v>
      </c>
      <c r="G9" s="42">
        <v>412.8</v>
      </c>
      <c r="H9" s="42"/>
      <c r="I9" s="42">
        <v>411.9</v>
      </c>
      <c r="J9" s="42">
        <v>413</v>
      </c>
      <c r="K9" s="120" t="s">
        <v>1015</v>
      </c>
      <c r="L9" s="120">
        <v>413.3</v>
      </c>
      <c r="M9" s="120"/>
      <c r="N9" s="120"/>
      <c r="O9" s="121">
        <v>408.2</v>
      </c>
      <c r="P9" s="120">
        <v>412</v>
      </c>
      <c r="Q9" s="120">
        <v>412.6</v>
      </c>
      <c r="R9" s="120">
        <v>413.2</v>
      </c>
      <c r="S9" s="42"/>
      <c r="T9" s="42"/>
      <c r="U9" s="68">
        <v>2068.6</v>
      </c>
      <c r="V9" s="68">
        <v>412.9</v>
      </c>
      <c r="W9" s="68">
        <f t="shared" si="0"/>
        <v>413.58333333333331</v>
      </c>
      <c r="X9" s="68"/>
      <c r="Y9" s="68"/>
      <c r="Z9" s="68"/>
      <c r="AA9" s="68">
        <f t="shared" si="1"/>
        <v>413.58333333333331</v>
      </c>
      <c r="AB9" s="86" t="s">
        <v>933</v>
      </c>
    </row>
    <row r="10" spans="1:28">
      <c r="A10" s="8">
        <v>6</v>
      </c>
      <c r="B10" s="2" t="s">
        <v>45</v>
      </c>
      <c r="C10" s="60" t="s">
        <v>229</v>
      </c>
      <c r="D10" s="8" t="s">
        <v>29</v>
      </c>
      <c r="E10" s="42" t="s">
        <v>842</v>
      </c>
      <c r="F10" s="42"/>
      <c r="G10" s="42"/>
      <c r="H10" s="42">
        <v>411.4</v>
      </c>
      <c r="I10" s="120" t="s">
        <v>918</v>
      </c>
      <c r="J10" s="120">
        <v>416.8</v>
      </c>
      <c r="K10" s="120">
        <v>412.5</v>
      </c>
      <c r="L10" s="120">
        <v>413.1</v>
      </c>
      <c r="M10" s="120"/>
      <c r="N10" s="120"/>
      <c r="O10" s="121">
        <v>410.6</v>
      </c>
      <c r="P10" s="120">
        <v>412.5</v>
      </c>
      <c r="Q10" s="42"/>
      <c r="R10" s="42"/>
      <c r="S10" s="42"/>
      <c r="T10" s="42"/>
      <c r="U10" s="68">
        <v>2068.35</v>
      </c>
      <c r="V10" s="68">
        <v>412.8</v>
      </c>
      <c r="W10" s="68">
        <f t="shared" si="0"/>
        <v>413.52500000000003</v>
      </c>
      <c r="X10" s="68"/>
      <c r="Y10" s="68"/>
      <c r="Z10" s="68"/>
      <c r="AA10" s="68">
        <f t="shared" si="1"/>
        <v>413.52500000000003</v>
      </c>
      <c r="AB10" s="86" t="s">
        <v>933</v>
      </c>
    </row>
    <row r="11" spans="1:28">
      <c r="A11" s="8">
        <v>7</v>
      </c>
      <c r="B11" s="2" t="s">
        <v>116</v>
      </c>
      <c r="C11" s="8" t="s">
        <v>246</v>
      </c>
      <c r="D11" s="8" t="s">
        <v>32</v>
      </c>
      <c r="E11" s="120">
        <v>409.4</v>
      </c>
      <c r="F11" s="120"/>
      <c r="G11" s="120"/>
      <c r="H11" s="120" t="s">
        <v>884</v>
      </c>
      <c r="I11" s="120"/>
      <c r="J11" s="120">
        <v>413</v>
      </c>
      <c r="K11" s="121">
        <v>408.6</v>
      </c>
      <c r="L11" s="121"/>
      <c r="M11" s="120"/>
      <c r="N11" s="120"/>
      <c r="O11" s="120"/>
      <c r="P11" s="120"/>
      <c r="Q11" s="120" t="s">
        <v>1147</v>
      </c>
      <c r="R11" s="120">
        <v>416.1</v>
      </c>
      <c r="S11" s="42"/>
      <c r="T11" s="42"/>
      <c r="U11" s="68">
        <v>2065.4499999999998</v>
      </c>
      <c r="V11" s="68">
        <v>415.4</v>
      </c>
      <c r="W11" s="68">
        <f t="shared" si="0"/>
        <v>413.47499999999997</v>
      </c>
      <c r="X11" s="68"/>
      <c r="Y11" s="68"/>
      <c r="Z11" s="68"/>
      <c r="AA11" s="68">
        <f t="shared" si="1"/>
        <v>413.47499999999997</v>
      </c>
      <c r="AB11" s="86" t="s">
        <v>933</v>
      </c>
    </row>
    <row r="12" spans="1:28">
      <c r="A12" s="8">
        <v>8</v>
      </c>
      <c r="B12" s="2" t="s">
        <v>117</v>
      </c>
      <c r="C12" s="8" t="s">
        <v>247</v>
      </c>
      <c r="D12" s="8" t="s">
        <v>59</v>
      </c>
      <c r="E12" s="42">
        <v>409.5</v>
      </c>
      <c r="F12" s="42"/>
      <c r="G12" s="42"/>
      <c r="H12" s="121">
        <v>408.6</v>
      </c>
      <c r="I12" s="120">
        <v>412.3</v>
      </c>
      <c r="J12" s="120">
        <v>413.9</v>
      </c>
      <c r="K12" s="120">
        <v>410.9</v>
      </c>
      <c r="L12" s="120"/>
      <c r="M12" s="120"/>
      <c r="N12" s="120"/>
      <c r="O12" s="120"/>
      <c r="P12" s="120"/>
      <c r="Q12" s="120" t="s">
        <v>841</v>
      </c>
      <c r="R12" s="120">
        <v>412.4</v>
      </c>
      <c r="S12" s="42"/>
      <c r="T12" s="42"/>
      <c r="U12" s="68">
        <v>2063.9</v>
      </c>
      <c r="V12" s="68">
        <v>413.4</v>
      </c>
      <c r="W12" s="68">
        <f t="shared" si="0"/>
        <v>412.88333333333338</v>
      </c>
      <c r="X12" s="68"/>
      <c r="Y12" s="68"/>
      <c r="Z12" s="68"/>
      <c r="AA12" s="68">
        <f t="shared" si="1"/>
        <v>412.88333333333338</v>
      </c>
      <c r="AB12" s="86" t="s">
        <v>933</v>
      </c>
    </row>
    <row r="13" spans="1:28">
      <c r="A13" s="8">
        <v>9</v>
      </c>
      <c r="B13" s="2" t="s">
        <v>113</v>
      </c>
      <c r="C13" s="8" t="s">
        <v>242</v>
      </c>
      <c r="D13" s="8" t="s">
        <v>32</v>
      </c>
      <c r="E13" s="121">
        <v>408.4</v>
      </c>
      <c r="F13" s="120"/>
      <c r="G13" s="120"/>
      <c r="H13" s="120">
        <v>415.8</v>
      </c>
      <c r="I13" s="120"/>
      <c r="J13" s="120" t="s">
        <v>1019</v>
      </c>
      <c r="K13" s="120" t="s">
        <v>883</v>
      </c>
      <c r="L13" s="120"/>
      <c r="M13" s="120"/>
      <c r="N13" s="120"/>
      <c r="O13" s="120"/>
      <c r="P13" s="120"/>
      <c r="Q13" s="120">
        <v>411.1</v>
      </c>
      <c r="R13" s="120">
        <v>410.2</v>
      </c>
      <c r="S13" s="42"/>
      <c r="T13" s="42"/>
      <c r="U13" s="68">
        <v>2066</v>
      </c>
      <c r="V13" s="68">
        <v>410.65</v>
      </c>
      <c r="W13" s="68">
        <f t="shared" si="0"/>
        <v>412.77500000000003</v>
      </c>
      <c r="X13" s="68"/>
      <c r="Y13" s="68"/>
      <c r="Z13" s="68"/>
      <c r="AA13" s="68">
        <f t="shared" si="1"/>
        <v>412.77500000000003</v>
      </c>
      <c r="AB13" s="86" t="s">
        <v>933</v>
      </c>
    </row>
    <row r="14" spans="1:28" s="4" customFormat="1">
      <c r="A14" s="7">
        <v>10</v>
      </c>
      <c r="B14" s="3" t="s">
        <v>109</v>
      </c>
      <c r="C14" s="7" t="s">
        <v>238</v>
      </c>
      <c r="D14" s="7" t="s">
        <v>70</v>
      </c>
      <c r="E14" s="43">
        <v>409.2</v>
      </c>
      <c r="F14" s="43"/>
      <c r="G14" s="43"/>
      <c r="H14" s="123">
        <v>413.9</v>
      </c>
      <c r="I14" s="123">
        <v>411.7</v>
      </c>
      <c r="J14" s="123">
        <v>412.4</v>
      </c>
      <c r="K14" s="124">
        <v>411.4</v>
      </c>
      <c r="L14" s="123"/>
      <c r="M14" s="123"/>
      <c r="N14" s="123"/>
      <c r="O14" s="123"/>
      <c r="P14" s="123"/>
      <c r="Q14" s="123"/>
      <c r="R14" s="123"/>
      <c r="S14" s="123">
        <v>411.9</v>
      </c>
      <c r="T14" s="123">
        <v>412.3</v>
      </c>
      <c r="U14" s="108">
        <v>2062.1999999999998</v>
      </c>
      <c r="V14" s="108">
        <v>412.1</v>
      </c>
      <c r="W14" s="108">
        <f t="shared" si="0"/>
        <v>412.38333333333327</v>
      </c>
      <c r="X14" s="108"/>
      <c r="Y14" s="108"/>
      <c r="Z14" s="108"/>
      <c r="AA14" s="108">
        <f t="shared" si="1"/>
        <v>412.38333333333327</v>
      </c>
      <c r="AB14" s="88" t="s">
        <v>934</v>
      </c>
    </row>
    <row r="15" spans="1:28">
      <c r="A15" s="8">
        <v>11</v>
      </c>
      <c r="B15" s="2" t="s">
        <v>39</v>
      </c>
      <c r="C15" s="8" t="s">
        <v>241</v>
      </c>
      <c r="D15" s="8" t="s">
        <v>33</v>
      </c>
      <c r="E15" s="42" t="s">
        <v>733</v>
      </c>
      <c r="F15" s="42"/>
      <c r="G15" s="42"/>
      <c r="H15" s="120">
        <v>414.9</v>
      </c>
      <c r="I15" s="121">
        <v>409</v>
      </c>
      <c r="J15" s="120">
        <v>409.1</v>
      </c>
      <c r="K15" s="120">
        <v>415.2</v>
      </c>
      <c r="L15" s="120"/>
      <c r="M15" s="120"/>
      <c r="N15" s="120"/>
      <c r="O15" s="120"/>
      <c r="P15" s="120"/>
      <c r="Q15" s="120">
        <v>413.1</v>
      </c>
      <c r="R15" s="120">
        <v>410.1</v>
      </c>
      <c r="S15" s="42"/>
      <c r="T15" s="42"/>
      <c r="U15" s="68">
        <v>2062.4</v>
      </c>
      <c r="V15" s="68">
        <v>411.6</v>
      </c>
      <c r="W15" s="68">
        <f t="shared" si="0"/>
        <v>412.33333333333331</v>
      </c>
      <c r="X15" s="68"/>
      <c r="Y15" s="68"/>
      <c r="Z15" s="68"/>
      <c r="AA15" s="68">
        <f t="shared" si="1"/>
        <v>412.33333333333331</v>
      </c>
      <c r="AB15" s="86" t="s">
        <v>933</v>
      </c>
    </row>
    <row r="16" spans="1:28">
      <c r="A16" s="8">
        <v>12</v>
      </c>
      <c r="B16" s="23" t="s">
        <v>504</v>
      </c>
      <c r="C16" s="39" t="s">
        <v>234</v>
      </c>
      <c r="D16" s="39" t="s">
        <v>29</v>
      </c>
      <c r="E16" s="123" t="s">
        <v>841</v>
      </c>
      <c r="F16" s="123"/>
      <c r="G16" s="123"/>
      <c r="H16" s="123"/>
      <c r="I16" s="123">
        <v>411.4</v>
      </c>
      <c r="J16" s="123">
        <v>414</v>
      </c>
      <c r="K16" s="123">
        <v>411.9</v>
      </c>
      <c r="L16" s="123"/>
      <c r="M16" s="123"/>
      <c r="N16" s="123"/>
      <c r="O16" s="123"/>
      <c r="P16" s="123"/>
      <c r="Q16" s="123"/>
      <c r="R16" s="123"/>
      <c r="S16" s="124">
        <v>405.2</v>
      </c>
      <c r="T16" s="123">
        <v>409.8</v>
      </c>
      <c r="U16" s="108">
        <v>2061.5</v>
      </c>
      <c r="V16" s="108">
        <v>410.85</v>
      </c>
      <c r="W16" s="108">
        <f t="shared" si="0"/>
        <v>412.05833333333334</v>
      </c>
      <c r="X16" s="108"/>
      <c r="Y16" s="108"/>
      <c r="Z16" s="108"/>
      <c r="AA16" s="108">
        <f t="shared" si="1"/>
        <v>412.05833333333334</v>
      </c>
      <c r="AB16" s="88" t="s">
        <v>933</v>
      </c>
    </row>
    <row r="17" spans="1:28">
      <c r="A17" s="8">
        <v>13</v>
      </c>
      <c r="B17" s="3" t="s">
        <v>123</v>
      </c>
      <c r="C17" s="7" t="s">
        <v>233</v>
      </c>
      <c r="D17" s="7" t="s">
        <v>29</v>
      </c>
      <c r="E17" s="123">
        <v>411.8</v>
      </c>
      <c r="F17" s="123"/>
      <c r="G17" s="123"/>
      <c r="H17" s="123"/>
      <c r="I17" s="123">
        <v>410.4</v>
      </c>
      <c r="J17" s="124">
        <v>408.4</v>
      </c>
      <c r="K17" s="123">
        <v>411.3</v>
      </c>
      <c r="L17" s="123"/>
      <c r="M17" s="123"/>
      <c r="N17" s="123"/>
      <c r="O17" s="123"/>
      <c r="P17" s="123"/>
      <c r="Q17" s="123"/>
      <c r="R17" s="123"/>
      <c r="S17" s="123">
        <v>415.3</v>
      </c>
      <c r="T17" s="123">
        <v>409.5</v>
      </c>
      <c r="U17" s="108">
        <v>2058.3000000000002</v>
      </c>
      <c r="V17" s="108">
        <v>412.4</v>
      </c>
      <c r="W17" s="108">
        <f t="shared" si="0"/>
        <v>411.78333333333336</v>
      </c>
      <c r="X17" s="108"/>
      <c r="Y17" s="108"/>
      <c r="Z17" s="108"/>
      <c r="AA17" s="108">
        <f t="shared" si="1"/>
        <v>411.78333333333336</v>
      </c>
      <c r="AB17" s="88" t="s">
        <v>934</v>
      </c>
    </row>
    <row r="18" spans="1:28" s="4" customFormat="1">
      <c r="A18" s="7">
        <v>14</v>
      </c>
      <c r="B18" s="2" t="s">
        <v>119</v>
      </c>
      <c r="C18" s="8" t="s">
        <v>232</v>
      </c>
      <c r="D18" s="8" t="s">
        <v>29</v>
      </c>
      <c r="E18" s="120">
        <v>409.8</v>
      </c>
      <c r="F18" s="120"/>
      <c r="G18" s="120"/>
      <c r="H18" s="120"/>
      <c r="I18" s="120">
        <v>411.3</v>
      </c>
      <c r="J18" s="120">
        <v>411.5</v>
      </c>
      <c r="K18" s="120">
        <v>413.9</v>
      </c>
      <c r="L18" s="120"/>
      <c r="M18" s="120"/>
      <c r="N18" s="120"/>
      <c r="O18" s="120"/>
      <c r="P18" s="120"/>
      <c r="Q18" s="121">
        <v>409.2</v>
      </c>
      <c r="R18" s="120">
        <v>410.9</v>
      </c>
      <c r="S18" s="42"/>
      <c r="T18" s="42"/>
      <c r="U18" s="68">
        <v>2057.4</v>
      </c>
      <c r="V18" s="68">
        <v>412.4</v>
      </c>
      <c r="W18" s="68">
        <f t="shared" si="0"/>
        <v>411.63333333333338</v>
      </c>
      <c r="X18" s="68"/>
      <c r="Y18" s="68"/>
      <c r="Z18" s="68"/>
      <c r="AA18" s="68">
        <f t="shared" si="1"/>
        <v>411.63333333333338</v>
      </c>
      <c r="AB18" s="86" t="s">
        <v>934</v>
      </c>
    </row>
    <row r="19" spans="1:28">
      <c r="A19" s="40">
        <v>15</v>
      </c>
      <c r="B19" s="2" t="s">
        <v>491</v>
      </c>
      <c r="C19" s="8" t="s">
        <v>396</v>
      </c>
      <c r="D19" s="8" t="s">
        <v>29</v>
      </c>
      <c r="E19" s="120">
        <v>410.3</v>
      </c>
      <c r="F19" s="120"/>
      <c r="G19" s="120"/>
      <c r="H19" s="120"/>
      <c r="I19" s="120">
        <v>408.7</v>
      </c>
      <c r="J19" s="120">
        <v>411.5</v>
      </c>
      <c r="K19" s="121">
        <v>408.3</v>
      </c>
      <c r="L19" s="121"/>
      <c r="M19" s="120"/>
      <c r="N19" s="120"/>
      <c r="O19" s="120"/>
      <c r="P19" s="120"/>
      <c r="Q19" s="120">
        <v>411.5</v>
      </c>
      <c r="R19" s="120">
        <v>413.8</v>
      </c>
      <c r="S19" s="42"/>
      <c r="T19" s="42"/>
      <c r="U19" s="68">
        <v>2055.8000000000002</v>
      </c>
      <c r="V19" s="68">
        <v>412.65</v>
      </c>
      <c r="W19" s="68">
        <f t="shared" si="0"/>
        <v>411.40833333333336</v>
      </c>
      <c r="X19" s="68"/>
      <c r="Y19" s="68"/>
      <c r="Z19" s="68"/>
      <c r="AA19" s="68">
        <f t="shared" si="1"/>
        <v>411.40833333333336</v>
      </c>
      <c r="AB19" s="86" t="s">
        <v>934</v>
      </c>
    </row>
    <row r="20" spans="1:28">
      <c r="A20" s="21">
        <v>16</v>
      </c>
      <c r="B20" s="11" t="s">
        <v>74</v>
      </c>
      <c r="C20" s="40" t="s">
        <v>245</v>
      </c>
      <c r="D20" s="40" t="s">
        <v>40</v>
      </c>
      <c r="E20" s="120" t="s">
        <v>801</v>
      </c>
      <c r="F20" s="120"/>
      <c r="G20" s="120"/>
      <c r="H20" s="120">
        <v>407.7</v>
      </c>
      <c r="I20" s="120"/>
      <c r="J20" s="120" t="s">
        <v>842</v>
      </c>
      <c r="K20" s="120">
        <v>409.8</v>
      </c>
      <c r="L20" s="120"/>
      <c r="M20" s="120"/>
      <c r="N20" s="120"/>
      <c r="O20" s="120"/>
      <c r="P20" s="120"/>
      <c r="Q20" s="120">
        <v>411.8</v>
      </c>
      <c r="R20" s="121">
        <v>406.2</v>
      </c>
      <c r="S20" s="42"/>
      <c r="T20" s="42"/>
      <c r="U20" s="68">
        <v>2057.0500000000002</v>
      </c>
      <c r="V20" s="68">
        <v>410.8</v>
      </c>
      <c r="W20" s="68">
        <f t="shared" si="0"/>
        <v>411.30833333333339</v>
      </c>
      <c r="X20" s="68"/>
      <c r="Y20" s="68"/>
      <c r="Z20" s="68"/>
      <c r="AA20" s="68">
        <f t="shared" si="1"/>
        <v>411.30833333333339</v>
      </c>
      <c r="AB20" s="86" t="s">
        <v>934</v>
      </c>
    </row>
    <row r="21" spans="1:28">
      <c r="A21" s="8">
        <v>17</v>
      </c>
      <c r="B21" s="18" t="s">
        <v>36</v>
      </c>
      <c r="C21" s="21" t="s">
        <v>235</v>
      </c>
      <c r="D21" s="21" t="s">
        <v>68</v>
      </c>
      <c r="E21" s="42" t="s">
        <v>840</v>
      </c>
      <c r="F21" s="42"/>
      <c r="G21" s="42"/>
      <c r="H21" s="120">
        <v>409.8</v>
      </c>
      <c r="I21" s="120">
        <v>410.7</v>
      </c>
      <c r="J21" s="120">
        <v>412.1</v>
      </c>
      <c r="K21" s="121">
        <v>404.8</v>
      </c>
      <c r="L21" s="120"/>
      <c r="M21" s="120"/>
      <c r="N21" s="120"/>
      <c r="O21" s="120"/>
      <c r="P21" s="120"/>
      <c r="Q21" s="120">
        <v>411.9</v>
      </c>
      <c r="R21" s="120">
        <v>411.5</v>
      </c>
      <c r="S21" s="42"/>
      <c r="T21" s="42"/>
      <c r="U21" s="68">
        <v>2056</v>
      </c>
      <c r="V21" s="68">
        <v>411.7</v>
      </c>
      <c r="W21" s="68">
        <f t="shared" si="0"/>
        <v>411.2833333333333</v>
      </c>
      <c r="X21" s="68"/>
      <c r="Y21" s="68"/>
      <c r="Z21" s="68"/>
      <c r="AA21" s="68">
        <f t="shared" si="1"/>
        <v>411.2833333333333</v>
      </c>
      <c r="AB21" s="86" t="s">
        <v>934</v>
      </c>
    </row>
    <row r="22" spans="1:28" s="4" customFormat="1">
      <c r="A22" s="7">
        <v>18</v>
      </c>
      <c r="B22" s="3" t="s">
        <v>712</v>
      </c>
      <c r="C22" s="7" t="s">
        <v>750</v>
      </c>
      <c r="D22" s="7" t="s">
        <v>73</v>
      </c>
      <c r="E22" s="123">
        <v>408.4</v>
      </c>
      <c r="F22" s="123"/>
      <c r="G22" s="123"/>
      <c r="H22" s="123"/>
      <c r="I22" s="123">
        <v>412.4</v>
      </c>
      <c r="J22" s="123">
        <v>408.5</v>
      </c>
      <c r="K22" s="124">
        <v>407.6</v>
      </c>
      <c r="L22" s="123"/>
      <c r="M22" s="123"/>
      <c r="N22" s="123"/>
      <c r="O22" s="123"/>
      <c r="P22" s="123"/>
      <c r="Q22" s="123" t="s">
        <v>843</v>
      </c>
      <c r="R22" s="123">
        <v>412.5</v>
      </c>
      <c r="S22" s="43"/>
      <c r="T22" s="43"/>
      <c r="U22" s="108">
        <v>2054.85</v>
      </c>
      <c r="V22" s="108">
        <v>412.77499999999998</v>
      </c>
      <c r="W22" s="108">
        <f t="shared" si="0"/>
        <v>411.27083333333331</v>
      </c>
      <c r="X22" s="108"/>
      <c r="Y22" s="108"/>
      <c r="Z22" s="108"/>
      <c r="AA22" s="108">
        <f t="shared" si="1"/>
        <v>411.27083333333331</v>
      </c>
      <c r="AB22" s="88" t="s">
        <v>934</v>
      </c>
    </row>
    <row r="23" spans="1:28" s="46" customFormat="1">
      <c r="A23" s="7">
        <v>19</v>
      </c>
      <c r="B23" s="3" t="s">
        <v>370</v>
      </c>
      <c r="C23" s="7" t="s">
        <v>243</v>
      </c>
      <c r="D23" s="7" t="s">
        <v>40</v>
      </c>
      <c r="E23" s="43">
        <v>404.6</v>
      </c>
      <c r="F23" s="43"/>
      <c r="G23" s="43"/>
      <c r="H23" s="43">
        <v>408.9</v>
      </c>
      <c r="I23" s="43"/>
      <c r="J23" s="124">
        <v>409.3</v>
      </c>
      <c r="K23" s="123">
        <v>410.4</v>
      </c>
      <c r="L23" s="123"/>
      <c r="M23" s="123">
        <v>410.1</v>
      </c>
      <c r="N23" s="123"/>
      <c r="O23" s="123"/>
      <c r="P23" s="123"/>
      <c r="Q23" s="123">
        <v>410</v>
      </c>
      <c r="R23" s="123">
        <v>412.5</v>
      </c>
      <c r="S23" s="123"/>
      <c r="T23" s="123">
        <v>410.4</v>
      </c>
      <c r="U23" s="108">
        <v>2053.4</v>
      </c>
      <c r="V23" s="108">
        <v>411.45</v>
      </c>
      <c r="W23" s="108">
        <f t="shared" si="0"/>
        <v>410.80833333333334</v>
      </c>
      <c r="X23" s="108"/>
      <c r="Y23" s="108"/>
      <c r="Z23" s="108"/>
      <c r="AA23" s="108">
        <f t="shared" si="1"/>
        <v>410.80833333333334</v>
      </c>
      <c r="AB23" s="88" t="s">
        <v>934</v>
      </c>
    </row>
    <row r="24" spans="1:28">
      <c r="A24" s="8">
        <v>20</v>
      </c>
      <c r="B24" s="18" t="s">
        <v>353</v>
      </c>
      <c r="C24" s="21" t="s">
        <v>413</v>
      </c>
      <c r="D24" s="21" t="s">
        <v>59</v>
      </c>
      <c r="E24" s="42">
        <v>411.6</v>
      </c>
      <c r="F24" s="42"/>
      <c r="G24" s="42"/>
      <c r="H24" s="120">
        <v>411.7</v>
      </c>
      <c r="I24" s="121">
        <v>404.4</v>
      </c>
      <c r="J24" s="120">
        <v>409.6</v>
      </c>
      <c r="K24" s="120">
        <v>407.4</v>
      </c>
      <c r="L24" s="120"/>
      <c r="M24" s="120"/>
      <c r="N24" s="120"/>
      <c r="O24" s="120"/>
      <c r="P24" s="120"/>
      <c r="Q24" s="120">
        <v>410.8</v>
      </c>
      <c r="R24" s="120" t="s">
        <v>1152</v>
      </c>
      <c r="S24" s="42"/>
      <c r="T24" s="42"/>
      <c r="U24" s="68">
        <v>2052.4499999999998</v>
      </c>
      <c r="V24" s="68">
        <v>411.875</v>
      </c>
      <c r="W24" s="68">
        <f t="shared" si="0"/>
        <v>410.7208333333333</v>
      </c>
      <c r="X24" s="68"/>
      <c r="Y24" s="68"/>
      <c r="Z24" s="68"/>
      <c r="AA24" s="68">
        <f t="shared" si="1"/>
        <v>410.7208333333333</v>
      </c>
      <c r="AB24" s="86" t="s">
        <v>934</v>
      </c>
    </row>
    <row r="25" spans="1:28">
      <c r="A25" s="8">
        <v>21</v>
      </c>
      <c r="B25" s="2" t="s">
        <v>38</v>
      </c>
      <c r="C25" s="8" t="s">
        <v>226</v>
      </c>
      <c r="D25" s="8" t="s">
        <v>29</v>
      </c>
      <c r="E25" s="120">
        <v>409.7</v>
      </c>
      <c r="F25" s="120"/>
      <c r="G25" s="120"/>
      <c r="H25" s="120"/>
      <c r="I25" s="120">
        <v>408.8</v>
      </c>
      <c r="J25" s="121">
        <v>407</v>
      </c>
      <c r="K25" s="120">
        <v>414</v>
      </c>
      <c r="L25" s="120"/>
      <c r="M25" s="120"/>
      <c r="N25" s="120"/>
      <c r="O25" s="120"/>
      <c r="P25" s="120"/>
      <c r="Q25" s="120">
        <v>409</v>
      </c>
      <c r="R25" s="120">
        <v>411.2</v>
      </c>
      <c r="S25" s="42"/>
      <c r="T25" s="42"/>
      <c r="U25" s="68">
        <v>2052.6999999999998</v>
      </c>
      <c r="V25" s="68">
        <v>410.1</v>
      </c>
      <c r="W25" s="68">
        <f t="shared" si="0"/>
        <v>410.46666666666664</v>
      </c>
      <c r="X25" s="68"/>
      <c r="Y25" s="68"/>
      <c r="Z25" s="68"/>
      <c r="AA25" s="68">
        <f t="shared" si="1"/>
        <v>410.46666666666664</v>
      </c>
      <c r="AB25" s="86" t="s">
        <v>934</v>
      </c>
    </row>
    <row r="26" spans="1:28">
      <c r="A26" s="8">
        <v>22</v>
      </c>
      <c r="B26" s="2" t="s">
        <v>35</v>
      </c>
      <c r="C26" s="8" t="s">
        <v>237</v>
      </c>
      <c r="D26" s="8" t="s">
        <v>19</v>
      </c>
      <c r="E26" s="42">
        <v>408.9</v>
      </c>
      <c r="F26" s="42"/>
      <c r="G26" s="42"/>
      <c r="H26" s="120">
        <v>410.6</v>
      </c>
      <c r="I26" s="120">
        <v>409.9</v>
      </c>
      <c r="J26" s="120">
        <v>412.4</v>
      </c>
      <c r="K26" s="120">
        <v>411.8</v>
      </c>
      <c r="L26" s="120"/>
      <c r="M26" s="120"/>
      <c r="N26" s="120"/>
      <c r="O26" s="120"/>
      <c r="P26" s="120"/>
      <c r="Q26" s="120">
        <v>408.1</v>
      </c>
      <c r="R26" s="121">
        <v>403.7</v>
      </c>
      <c r="S26" s="42"/>
      <c r="T26" s="42"/>
      <c r="U26" s="68">
        <v>2052.8000000000002</v>
      </c>
      <c r="V26" s="68">
        <v>409.95</v>
      </c>
      <c r="W26" s="68">
        <f t="shared" si="0"/>
        <v>410.45833333333331</v>
      </c>
      <c r="X26" s="68"/>
      <c r="Y26" s="68"/>
      <c r="Z26" s="68"/>
      <c r="AA26" s="68">
        <f t="shared" si="1"/>
        <v>410.45833333333331</v>
      </c>
      <c r="AB26" s="86" t="s">
        <v>934</v>
      </c>
    </row>
    <row r="27" spans="1:28">
      <c r="A27" s="8">
        <v>23</v>
      </c>
      <c r="B27" s="3" t="s">
        <v>1041</v>
      </c>
      <c r="C27" s="7" t="s">
        <v>1048</v>
      </c>
      <c r="D27" s="7" t="s">
        <v>73</v>
      </c>
      <c r="E27" s="43">
        <v>409</v>
      </c>
      <c r="F27" s="43"/>
      <c r="G27" s="43"/>
      <c r="H27" s="123">
        <v>408.3</v>
      </c>
      <c r="I27" s="123">
        <v>407.2</v>
      </c>
      <c r="J27" s="123">
        <v>411.5</v>
      </c>
      <c r="K27" s="123">
        <v>409.1</v>
      </c>
      <c r="L27" s="123"/>
      <c r="M27" s="123"/>
      <c r="N27" s="123"/>
      <c r="O27" s="123"/>
      <c r="P27" s="123"/>
      <c r="Q27" s="123">
        <v>413.6</v>
      </c>
      <c r="R27" s="124">
        <v>405.3</v>
      </c>
      <c r="S27" s="43"/>
      <c r="T27" s="43"/>
      <c r="U27" s="108">
        <v>2049.6999999999998</v>
      </c>
      <c r="V27" s="108">
        <v>411.35</v>
      </c>
      <c r="W27" s="108">
        <f t="shared" si="0"/>
        <v>410.17499999999995</v>
      </c>
      <c r="X27" s="108"/>
      <c r="Y27" s="108"/>
      <c r="Z27" s="108"/>
      <c r="AA27" s="108">
        <f t="shared" si="1"/>
        <v>410.17499999999995</v>
      </c>
      <c r="AB27" s="88" t="s">
        <v>934</v>
      </c>
    </row>
    <row r="28" spans="1:28" s="4" customFormat="1">
      <c r="A28" s="45">
        <v>24</v>
      </c>
      <c r="B28" s="2" t="s">
        <v>111</v>
      </c>
      <c r="C28" s="8" t="s">
        <v>225</v>
      </c>
      <c r="D28" s="8" t="s">
        <v>29</v>
      </c>
      <c r="E28" s="42">
        <v>411.2</v>
      </c>
      <c r="F28" s="42"/>
      <c r="G28" s="42"/>
      <c r="H28" s="42"/>
      <c r="I28" s="42">
        <v>408.8</v>
      </c>
      <c r="J28" s="120">
        <v>414.2</v>
      </c>
      <c r="K28" s="120">
        <v>411.9</v>
      </c>
      <c r="L28" s="120"/>
      <c r="M28" s="120">
        <v>408</v>
      </c>
      <c r="N28" s="120">
        <v>407.9</v>
      </c>
      <c r="O28" s="120"/>
      <c r="P28" s="120"/>
      <c r="Q28" s="120">
        <v>409.9</v>
      </c>
      <c r="R28" s="121">
        <v>405.8</v>
      </c>
      <c r="S28" s="42"/>
      <c r="T28" s="42"/>
      <c r="U28" s="68">
        <v>2051.9</v>
      </c>
      <c r="V28" s="68">
        <v>408.9</v>
      </c>
      <c r="W28" s="68">
        <f t="shared" si="0"/>
        <v>410.13333333333338</v>
      </c>
      <c r="X28" s="68"/>
      <c r="Y28" s="68"/>
      <c r="Z28" s="68"/>
      <c r="AA28" s="68">
        <f t="shared" si="1"/>
        <v>410.13333333333338</v>
      </c>
      <c r="AB28" s="86" t="s">
        <v>934</v>
      </c>
    </row>
    <row r="29" spans="1:28">
      <c r="A29" s="8">
        <v>25</v>
      </c>
      <c r="B29" s="2" t="s">
        <v>114</v>
      </c>
      <c r="C29" s="8" t="s">
        <v>244</v>
      </c>
      <c r="D29" s="8" t="s">
        <v>73</v>
      </c>
      <c r="E29" s="42">
        <v>410.1</v>
      </c>
      <c r="F29" s="42"/>
      <c r="G29" s="42"/>
      <c r="H29" s="120">
        <v>408.6</v>
      </c>
      <c r="I29" s="120">
        <v>409.6</v>
      </c>
      <c r="J29" s="121">
        <v>408.1</v>
      </c>
      <c r="K29" s="120">
        <v>414.6</v>
      </c>
      <c r="L29" s="120"/>
      <c r="M29" s="120"/>
      <c r="N29" s="120"/>
      <c r="O29" s="120"/>
      <c r="P29" s="120"/>
      <c r="Q29" s="120">
        <v>409</v>
      </c>
      <c r="R29" s="120">
        <v>409.5</v>
      </c>
      <c r="S29" s="42"/>
      <c r="T29" s="42"/>
      <c r="U29" s="68">
        <v>2051.3000000000002</v>
      </c>
      <c r="V29" s="68">
        <v>409.25</v>
      </c>
      <c r="W29" s="68">
        <f t="shared" si="0"/>
        <v>410.0916666666667</v>
      </c>
      <c r="X29" s="68"/>
      <c r="Y29" s="68"/>
      <c r="Z29" s="68"/>
      <c r="AA29" s="68">
        <f t="shared" si="1"/>
        <v>410.0916666666667</v>
      </c>
      <c r="AB29" s="86" t="s">
        <v>934</v>
      </c>
    </row>
    <row r="30" spans="1:28" s="57" customFormat="1">
      <c r="A30" s="8">
        <v>26</v>
      </c>
      <c r="B30" s="3" t="s">
        <v>720</v>
      </c>
      <c r="C30" s="7" t="s">
        <v>775</v>
      </c>
      <c r="D30" s="7" t="s">
        <v>73</v>
      </c>
      <c r="E30" s="43">
        <v>408.1</v>
      </c>
      <c r="F30" s="43"/>
      <c r="G30" s="43"/>
      <c r="H30" s="124">
        <v>403</v>
      </c>
      <c r="I30" s="123">
        <v>406.4</v>
      </c>
      <c r="J30" s="123">
        <v>409.9</v>
      </c>
      <c r="K30" s="123">
        <v>409.9</v>
      </c>
      <c r="L30" s="123"/>
      <c r="M30" s="123"/>
      <c r="N30" s="123"/>
      <c r="O30" s="123"/>
      <c r="P30" s="123"/>
      <c r="Q30" s="123">
        <v>410.8</v>
      </c>
      <c r="R30" s="123">
        <v>412</v>
      </c>
      <c r="S30" s="43"/>
      <c r="T30" s="43"/>
      <c r="U30" s="108">
        <v>2049</v>
      </c>
      <c r="V30" s="108">
        <v>411.4</v>
      </c>
      <c r="W30" s="108">
        <f t="shared" si="0"/>
        <v>410.06666666666666</v>
      </c>
      <c r="X30" s="108"/>
      <c r="Y30" s="108"/>
      <c r="Z30" s="108"/>
      <c r="AA30" s="108">
        <f t="shared" si="1"/>
        <v>410.06666666666666</v>
      </c>
      <c r="AB30" s="88" t="s">
        <v>934</v>
      </c>
    </row>
    <row r="31" spans="1:28">
      <c r="A31" s="8">
        <v>27</v>
      </c>
      <c r="B31" s="18" t="s">
        <v>424</v>
      </c>
      <c r="C31" s="21" t="s">
        <v>228</v>
      </c>
      <c r="D31" s="21" t="s">
        <v>29</v>
      </c>
      <c r="E31" s="120">
        <v>410.6</v>
      </c>
      <c r="F31" s="120"/>
      <c r="G31" s="120"/>
      <c r="H31" s="120"/>
      <c r="I31" s="120"/>
      <c r="J31" s="120">
        <v>408.8</v>
      </c>
      <c r="K31" s="120">
        <v>410</v>
      </c>
      <c r="L31" s="120"/>
      <c r="M31" s="120"/>
      <c r="N31" s="120"/>
      <c r="O31" s="120"/>
      <c r="P31" s="120"/>
      <c r="Q31" s="120">
        <v>410</v>
      </c>
      <c r="R31" s="120">
        <v>410.4</v>
      </c>
      <c r="S31" s="42"/>
      <c r="T31" s="42"/>
      <c r="U31" s="68">
        <v>2049.8000000000002</v>
      </c>
      <c r="V31" s="68">
        <v>410.2</v>
      </c>
      <c r="W31" s="68">
        <f t="shared" si="0"/>
        <v>410</v>
      </c>
      <c r="X31" s="68"/>
      <c r="Y31" s="68"/>
      <c r="Z31" s="68"/>
      <c r="AA31" s="68">
        <f t="shared" si="1"/>
        <v>410</v>
      </c>
      <c r="AB31" s="86" t="s">
        <v>934</v>
      </c>
    </row>
    <row r="32" spans="1:28" s="4" customFormat="1">
      <c r="A32" s="39">
        <v>28</v>
      </c>
      <c r="B32" s="3" t="s">
        <v>560</v>
      </c>
      <c r="C32" s="7" t="s">
        <v>561</v>
      </c>
      <c r="D32" s="7" t="s">
        <v>59</v>
      </c>
      <c r="E32" s="43" t="s">
        <v>843</v>
      </c>
      <c r="F32" s="43"/>
      <c r="G32" s="43"/>
      <c r="H32" s="123">
        <v>407.5</v>
      </c>
      <c r="I32" s="123">
        <v>406.9</v>
      </c>
      <c r="J32" s="124">
        <v>406.4</v>
      </c>
      <c r="K32" s="123">
        <v>410.8</v>
      </c>
      <c r="L32" s="123"/>
      <c r="M32" s="123"/>
      <c r="N32" s="123"/>
      <c r="O32" s="123"/>
      <c r="P32" s="123"/>
      <c r="Q32" s="123">
        <v>410.2</v>
      </c>
      <c r="R32" s="123">
        <v>411.1</v>
      </c>
      <c r="S32" s="43"/>
      <c r="T32" s="43"/>
      <c r="U32" s="108">
        <v>2046.5</v>
      </c>
      <c r="V32" s="108">
        <v>410.65</v>
      </c>
      <c r="W32" s="108">
        <f t="shared" si="0"/>
        <v>409.52500000000003</v>
      </c>
      <c r="X32" s="108"/>
      <c r="Y32" s="108"/>
      <c r="Z32" s="108"/>
      <c r="AA32" s="108">
        <f t="shared" si="1"/>
        <v>409.52500000000003</v>
      </c>
      <c r="AB32" s="88" t="s">
        <v>934</v>
      </c>
    </row>
    <row r="33" spans="1:28">
      <c r="A33" s="8">
        <v>29</v>
      </c>
      <c r="B33" s="18" t="s">
        <v>51</v>
      </c>
      <c r="C33" s="21" t="s">
        <v>398</v>
      </c>
      <c r="D33" s="21" t="s">
        <v>40</v>
      </c>
      <c r="E33" s="42">
        <v>408.3</v>
      </c>
      <c r="F33" s="42"/>
      <c r="G33" s="42"/>
      <c r="H33" s="120">
        <v>405.8</v>
      </c>
      <c r="I33" s="120">
        <v>410.2</v>
      </c>
      <c r="J33" s="121">
        <v>401.2</v>
      </c>
      <c r="K33" s="120">
        <v>407.1</v>
      </c>
      <c r="L33" s="120"/>
      <c r="M33" s="120"/>
      <c r="N33" s="120"/>
      <c r="O33" s="120"/>
      <c r="P33" s="120"/>
      <c r="Q33" s="120">
        <v>410.7</v>
      </c>
      <c r="R33" s="120">
        <v>410.6</v>
      </c>
      <c r="S33" s="42"/>
      <c r="T33" s="42"/>
      <c r="U33" s="68">
        <v>2044.4</v>
      </c>
      <c r="V33" s="68">
        <v>410.65</v>
      </c>
      <c r="W33" s="68">
        <f t="shared" si="0"/>
        <v>409.17500000000001</v>
      </c>
      <c r="X33" s="68"/>
      <c r="Y33" s="68"/>
      <c r="Z33" s="68"/>
      <c r="AA33" s="68">
        <f t="shared" si="1"/>
        <v>409.17500000000001</v>
      </c>
      <c r="AB33" s="86" t="s">
        <v>934</v>
      </c>
    </row>
    <row r="34" spans="1:28" s="4" customFormat="1">
      <c r="A34" s="7">
        <v>30</v>
      </c>
      <c r="B34" s="18" t="s">
        <v>528</v>
      </c>
      <c r="C34" s="21" t="s">
        <v>409</v>
      </c>
      <c r="D34" s="21" t="s">
        <v>76</v>
      </c>
      <c r="E34" s="42">
        <v>409.3</v>
      </c>
      <c r="F34" s="42"/>
      <c r="G34" s="42"/>
      <c r="H34" s="121">
        <v>400.1</v>
      </c>
      <c r="I34" s="120">
        <v>410.5</v>
      </c>
      <c r="J34" s="120">
        <v>403.3</v>
      </c>
      <c r="K34" s="120">
        <v>407.3</v>
      </c>
      <c r="L34" s="120"/>
      <c r="M34" s="120"/>
      <c r="N34" s="120"/>
      <c r="O34" s="120"/>
      <c r="P34" s="120"/>
      <c r="Q34" s="120">
        <v>410.1</v>
      </c>
      <c r="R34" s="120">
        <v>412.3</v>
      </c>
      <c r="S34" s="42"/>
      <c r="T34" s="42"/>
      <c r="U34" s="68">
        <v>2043.5</v>
      </c>
      <c r="V34" s="68">
        <v>411.2</v>
      </c>
      <c r="W34" s="68">
        <f t="shared" si="0"/>
        <v>409.11666666666662</v>
      </c>
      <c r="X34" s="68"/>
      <c r="Y34" s="68"/>
      <c r="Z34" s="68"/>
      <c r="AA34" s="68">
        <f t="shared" si="1"/>
        <v>409.11666666666662</v>
      </c>
      <c r="AB34" s="86" t="s">
        <v>934</v>
      </c>
    </row>
    <row r="35" spans="1:28">
      <c r="A35" s="8">
        <v>31</v>
      </c>
      <c r="B35" s="23" t="s">
        <v>118</v>
      </c>
      <c r="C35" s="39" t="s">
        <v>248</v>
      </c>
      <c r="D35" s="39" t="s">
        <v>93</v>
      </c>
      <c r="E35" s="124">
        <v>401.8</v>
      </c>
      <c r="F35" s="123"/>
      <c r="G35" s="123"/>
      <c r="H35" s="123"/>
      <c r="I35" s="123" t="s">
        <v>919</v>
      </c>
      <c r="J35" s="123">
        <v>411.2</v>
      </c>
      <c r="K35" s="123">
        <v>407.3</v>
      </c>
      <c r="L35" s="123"/>
      <c r="M35" s="123"/>
      <c r="N35" s="123"/>
      <c r="O35" s="123"/>
      <c r="P35" s="123"/>
      <c r="Q35" s="123">
        <v>403</v>
      </c>
      <c r="R35" s="123">
        <v>410.3</v>
      </c>
      <c r="S35" s="43"/>
      <c r="T35" s="43"/>
      <c r="U35" s="108">
        <v>2047.8</v>
      </c>
      <c r="V35" s="108">
        <v>406.65</v>
      </c>
      <c r="W35" s="108">
        <f t="shared" si="0"/>
        <v>409.07499999999999</v>
      </c>
      <c r="X35" s="108"/>
      <c r="Y35" s="108"/>
      <c r="Z35" s="108"/>
      <c r="AA35" s="108">
        <f t="shared" si="1"/>
        <v>409.07499999999999</v>
      </c>
      <c r="AB35" s="88" t="s">
        <v>934</v>
      </c>
    </row>
    <row r="36" spans="1:28">
      <c r="A36" s="8">
        <v>32</v>
      </c>
      <c r="B36" s="18" t="s">
        <v>369</v>
      </c>
      <c r="C36" s="21" t="s">
        <v>417</v>
      </c>
      <c r="D36" s="21" t="s">
        <v>59</v>
      </c>
      <c r="E36" s="42">
        <v>406</v>
      </c>
      <c r="F36" s="42"/>
      <c r="G36" s="42"/>
      <c r="H36" s="120">
        <v>407.6</v>
      </c>
      <c r="I36" s="120">
        <v>406.1</v>
      </c>
      <c r="J36" s="121">
        <v>401.7</v>
      </c>
      <c r="K36" s="120">
        <v>407.8</v>
      </c>
      <c r="L36" s="120"/>
      <c r="M36" s="120"/>
      <c r="N36" s="120"/>
      <c r="O36" s="120"/>
      <c r="P36" s="120"/>
      <c r="Q36" s="120">
        <v>410.2</v>
      </c>
      <c r="R36" s="120">
        <v>411.6</v>
      </c>
      <c r="S36" s="42"/>
      <c r="T36" s="42"/>
      <c r="U36" s="68">
        <v>2043.3</v>
      </c>
      <c r="V36" s="68">
        <v>410.9</v>
      </c>
      <c r="W36" s="68">
        <f t="shared" si="0"/>
        <v>409.0333333333333</v>
      </c>
      <c r="X36" s="68"/>
      <c r="Y36" s="68"/>
      <c r="Z36" s="68"/>
      <c r="AA36" s="68">
        <f t="shared" si="1"/>
        <v>409.0333333333333</v>
      </c>
      <c r="AB36" s="86" t="s">
        <v>934</v>
      </c>
    </row>
    <row r="37" spans="1:28" s="4" customFormat="1">
      <c r="A37" s="39">
        <v>33</v>
      </c>
      <c r="B37" s="3" t="s">
        <v>697</v>
      </c>
      <c r="C37" s="7" t="s">
        <v>763</v>
      </c>
      <c r="D37" s="7" t="s">
        <v>70</v>
      </c>
      <c r="E37" s="43">
        <v>404.4</v>
      </c>
      <c r="F37" s="43"/>
      <c r="G37" s="43"/>
      <c r="H37" s="123">
        <v>409.8</v>
      </c>
      <c r="I37" s="123">
        <v>408.8</v>
      </c>
      <c r="J37" s="123">
        <v>409.1</v>
      </c>
      <c r="K37" s="123">
        <v>409.5</v>
      </c>
      <c r="L37" s="123"/>
      <c r="M37" s="123"/>
      <c r="N37" s="123"/>
      <c r="O37" s="123"/>
      <c r="P37" s="123"/>
      <c r="Q37" s="123">
        <v>407.3</v>
      </c>
      <c r="R37" s="124">
        <v>402.1</v>
      </c>
      <c r="S37" s="43"/>
      <c r="T37" s="43"/>
      <c r="U37" s="108">
        <v>2044.5</v>
      </c>
      <c r="V37" s="108">
        <v>408.4</v>
      </c>
      <c r="W37" s="108">
        <f t="shared" ref="W37:W68" si="2">(U37+V37)/6</f>
        <v>408.81666666666666</v>
      </c>
      <c r="X37" s="108"/>
      <c r="Y37" s="108"/>
      <c r="Z37" s="108"/>
      <c r="AA37" s="108">
        <f t="shared" si="1"/>
        <v>408.81666666666666</v>
      </c>
      <c r="AB37" s="88" t="s">
        <v>934</v>
      </c>
    </row>
    <row r="38" spans="1:28" s="46" customFormat="1">
      <c r="A38" s="39">
        <v>34</v>
      </c>
      <c r="B38" s="18" t="s">
        <v>351</v>
      </c>
      <c r="C38" s="21" t="s">
        <v>399</v>
      </c>
      <c r="D38" s="21" t="s">
        <v>29</v>
      </c>
      <c r="E38" s="120">
        <v>407.6</v>
      </c>
      <c r="F38" s="120"/>
      <c r="G38" s="120"/>
      <c r="H38" s="120"/>
      <c r="I38" s="120">
        <v>408.4</v>
      </c>
      <c r="J38" s="121">
        <v>406.9</v>
      </c>
      <c r="K38" s="120">
        <v>409.3</v>
      </c>
      <c r="L38" s="120"/>
      <c r="M38" s="120"/>
      <c r="N38" s="120"/>
      <c r="O38" s="120"/>
      <c r="P38" s="120"/>
      <c r="Q38" s="120">
        <v>409.4</v>
      </c>
      <c r="R38" s="120">
        <v>408.9</v>
      </c>
      <c r="S38" s="42"/>
      <c r="T38" s="42"/>
      <c r="U38" s="68">
        <v>2043.6</v>
      </c>
      <c r="V38" s="68">
        <v>409.15</v>
      </c>
      <c r="W38" s="68">
        <f t="shared" si="2"/>
        <v>408.79166666666669</v>
      </c>
      <c r="X38" s="68"/>
      <c r="Y38" s="68"/>
      <c r="Z38" s="68"/>
      <c r="AA38" s="68">
        <f t="shared" ref="AA38:AA69" si="3">(W38+Y38+Z38)</f>
        <v>408.79166666666669</v>
      </c>
      <c r="AB38" s="86" t="s">
        <v>934</v>
      </c>
    </row>
    <row r="39" spans="1:28">
      <c r="A39" s="8">
        <v>35</v>
      </c>
      <c r="B39" s="23" t="s">
        <v>124</v>
      </c>
      <c r="C39" s="39" t="s">
        <v>253</v>
      </c>
      <c r="D39" s="39" t="s">
        <v>59</v>
      </c>
      <c r="E39" s="43">
        <v>400.5</v>
      </c>
      <c r="F39" s="123">
        <v>405</v>
      </c>
      <c r="G39" s="123">
        <v>404.6</v>
      </c>
      <c r="H39" s="123"/>
      <c r="I39" s="123"/>
      <c r="J39" s="123">
        <v>404.9</v>
      </c>
      <c r="K39" s="124">
        <v>403.8</v>
      </c>
      <c r="L39" s="123"/>
      <c r="M39" s="123"/>
      <c r="N39" s="123"/>
      <c r="O39" s="123"/>
      <c r="P39" s="123"/>
      <c r="Q39" s="123">
        <v>410.8</v>
      </c>
      <c r="R39" s="123">
        <v>414.1</v>
      </c>
      <c r="S39" s="43"/>
      <c r="T39" s="43"/>
      <c r="U39" s="108">
        <v>2039.4</v>
      </c>
      <c r="V39" s="108">
        <v>412.45</v>
      </c>
      <c r="W39" s="108">
        <f t="shared" si="2"/>
        <v>408.64166666666665</v>
      </c>
      <c r="X39" s="108"/>
      <c r="Y39" s="108"/>
      <c r="Z39" s="108"/>
      <c r="AA39" s="108">
        <f t="shared" si="3"/>
        <v>408.64166666666665</v>
      </c>
      <c r="AB39" s="88" t="s">
        <v>934</v>
      </c>
    </row>
    <row r="40" spans="1:28">
      <c r="A40" s="8">
        <v>36</v>
      </c>
      <c r="B40" s="23" t="s">
        <v>352</v>
      </c>
      <c r="C40" s="39" t="s">
        <v>412</v>
      </c>
      <c r="D40" s="39" t="s">
        <v>29</v>
      </c>
      <c r="E40" s="123">
        <v>409.3</v>
      </c>
      <c r="F40" s="123"/>
      <c r="G40" s="123"/>
      <c r="H40" s="123"/>
      <c r="I40" s="123">
        <v>404.1</v>
      </c>
      <c r="J40" s="123">
        <v>407.4</v>
      </c>
      <c r="K40" s="123">
        <v>410</v>
      </c>
      <c r="L40" s="123"/>
      <c r="M40" s="123"/>
      <c r="N40" s="123"/>
      <c r="O40" s="123"/>
      <c r="P40" s="123"/>
      <c r="Q40" s="123">
        <v>410.2</v>
      </c>
      <c r="R40" s="124">
        <v>402.1</v>
      </c>
      <c r="S40" s="43"/>
      <c r="T40" s="43"/>
      <c r="U40" s="108">
        <v>2041</v>
      </c>
      <c r="V40" s="108">
        <v>410.1</v>
      </c>
      <c r="W40" s="108">
        <f t="shared" si="2"/>
        <v>408.51666666666665</v>
      </c>
      <c r="X40" s="108"/>
      <c r="Y40" s="108"/>
      <c r="Z40" s="108"/>
      <c r="AA40" s="108">
        <f t="shared" si="3"/>
        <v>408.51666666666665</v>
      </c>
      <c r="AB40" s="88" t="s">
        <v>934</v>
      </c>
    </row>
    <row r="41" spans="1:28" s="4" customFormat="1">
      <c r="A41" s="7">
        <v>37</v>
      </c>
      <c r="B41" s="3" t="s">
        <v>722</v>
      </c>
      <c r="C41" s="7" t="s">
        <v>783</v>
      </c>
      <c r="D41" s="7" t="s">
        <v>29</v>
      </c>
      <c r="E41" s="124">
        <v>401</v>
      </c>
      <c r="F41" s="123"/>
      <c r="G41" s="123"/>
      <c r="H41" s="123"/>
      <c r="I41" s="123">
        <v>409</v>
      </c>
      <c r="J41" s="123">
        <v>412.5</v>
      </c>
      <c r="K41" s="123">
        <v>410.4</v>
      </c>
      <c r="L41" s="123"/>
      <c r="M41" s="123"/>
      <c r="N41" s="123"/>
      <c r="O41" s="123"/>
      <c r="P41" s="123"/>
      <c r="Q41" s="123">
        <v>404.4</v>
      </c>
      <c r="R41" s="123">
        <v>407.9</v>
      </c>
      <c r="S41" s="43"/>
      <c r="T41" s="43"/>
      <c r="U41" s="108">
        <v>2044.2</v>
      </c>
      <c r="V41" s="108">
        <v>406.15</v>
      </c>
      <c r="W41" s="108">
        <f t="shared" si="2"/>
        <v>408.39166666666665</v>
      </c>
      <c r="X41" s="108"/>
      <c r="Y41" s="108"/>
      <c r="Z41" s="108"/>
      <c r="AA41" s="108">
        <f t="shared" si="3"/>
        <v>408.39166666666665</v>
      </c>
      <c r="AB41" s="88" t="s">
        <v>934</v>
      </c>
    </row>
    <row r="42" spans="1:28">
      <c r="A42" s="21">
        <v>38</v>
      </c>
      <c r="B42" s="18" t="s">
        <v>202</v>
      </c>
      <c r="C42" s="21" t="s">
        <v>411</v>
      </c>
      <c r="D42" s="21" t="s">
        <v>27</v>
      </c>
      <c r="E42" s="42">
        <v>408.2</v>
      </c>
      <c r="F42" s="42"/>
      <c r="G42" s="42"/>
      <c r="H42" s="42">
        <v>408.3</v>
      </c>
      <c r="I42" s="42">
        <v>407.3</v>
      </c>
      <c r="J42" s="121">
        <v>401.6</v>
      </c>
      <c r="K42" s="120">
        <v>406.5</v>
      </c>
      <c r="L42" s="120"/>
      <c r="M42" s="120">
        <v>409.5</v>
      </c>
      <c r="N42" s="120">
        <v>408.3</v>
      </c>
      <c r="O42" s="120"/>
      <c r="P42" s="120"/>
      <c r="Q42" s="120">
        <v>411.8</v>
      </c>
      <c r="R42" s="120">
        <v>405.5</v>
      </c>
      <c r="S42" s="42"/>
      <c r="T42" s="42"/>
      <c r="U42" s="68">
        <v>2041.6</v>
      </c>
      <c r="V42" s="68">
        <v>408.65</v>
      </c>
      <c r="W42" s="68">
        <f t="shared" si="2"/>
        <v>408.375</v>
      </c>
      <c r="X42" s="68"/>
      <c r="Y42" s="68"/>
      <c r="Z42" s="68"/>
      <c r="AA42" s="68">
        <f t="shared" si="3"/>
        <v>408.375</v>
      </c>
      <c r="AB42" s="86" t="s">
        <v>934</v>
      </c>
    </row>
    <row r="43" spans="1:28">
      <c r="A43" s="21">
        <v>39</v>
      </c>
      <c r="B43" s="2" t="s">
        <v>41</v>
      </c>
      <c r="C43" s="8" t="s">
        <v>227</v>
      </c>
      <c r="D43" s="8" t="s">
        <v>29</v>
      </c>
      <c r="E43" s="42">
        <v>410.3</v>
      </c>
      <c r="F43" s="42"/>
      <c r="G43" s="42"/>
      <c r="H43" s="121">
        <v>404.9</v>
      </c>
      <c r="I43" s="120">
        <v>407.8</v>
      </c>
      <c r="J43" s="120">
        <v>410.2</v>
      </c>
      <c r="K43" s="120">
        <v>408.8</v>
      </c>
      <c r="L43" s="120"/>
      <c r="M43" s="120"/>
      <c r="N43" s="120"/>
      <c r="O43" s="120"/>
      <c r="P43" s="120"/>
      <c r="Q43" s="120">
        <v>407.1</v>
      </c>
      <c r="R43" s="120">
        <v>406.3</v>
      </c>
      <c r="S43" s="42"/>
      <c r="T43" s="42"/>
      <c r="U43" s="68">
        <v>2040.2</v>
      </c>
      <c r="V43" s="68">
        <v>406.7</v>
      </c>
      <c r="W43" s="68">
        <f t="shared" si="2"/>
        <v>407.81666666666666</v>
      </c>
      <c r="X43" s="68"/>
      <c r="Y43" s="68"/>
      <c r="Z43" s="68"/>
      <c r="AA43" s="68">
        <f t="shared" si="3"/>
        <v>407.81666666666666</v>
      </c>
      <c r="AB43" s="86" t="s">
        <v>934</v>
      </c>
    </row>
    <row r="44" spans="1:28" s="4" customFormat="1">
      <c r="A44" s="39">
        <v>40</v>
      </c>
      <c r="B44" s="2" t="s">
        <v>120</v>
      </c>
      <c r="C44" s="8" t="s">
        <v>250</v>
      </c>
      <c r="D44" s="8" t="s">
        <v>73</v>
      </c>
      <c r="E44" s="42">
        <v>407.4</v>
      </c>
      <c r="F44" s="42"/>
      <c r="G44" s="42"/>
      <c r="H44" s="42"/>
      <c r="I44" s="121">
        <v>403.2</v>
      </c>
      <c r="J44" s="120">
        <v>405.9</v>
      </c>
      <c r="K44" s="120">
        <v>405.6</v>
      </c>
      <c r="L44" s="120"/>
      <c r="M44" s="120">
        <v>408.3</v>
      </c>
      <c r="N44" s="120"/>
      <c r="O44" s="120"/>
      <c r="P44" s="120"/>
      <c r="Q44" s="120">
        <v>409.9</v>
      </c>
      <c r="R44" s="120">
        <v>408</v>
      </c>
      <c r="S44" s="42"/>
      <c r="T44" s="42"/>
      <c r="U44" s="68">
        <v>2037.7</v>
      </c>
      <c r="V44" s="68">
        <v>408.95</v>
      </c>
      <c r="W44" s="68">
        <f t="shared" si="2"/>
        <v>407.77500000000003</v>
      </c>
      <c r="X44" s="68"/>
      <c r="Y44" s="68"/>
      <c r="Z44" s="68"/>
      <c r="AA44" s="68">
        <f t="shared" si="3"/>
        <v>407.77500000000003</v>
      </c>
      <c r="AB44" s="86" t="s">
        <v>934</v>
      </c>
    </row>
    <row r="45" spans="1:28">
      <c r="A45" s="21">
        <v>41</v>
      </c>
      <c r="B45" s="23" t="s">
        <v>115</v>
      </c>
      <c r="C45" s="39" t="s">
        <v>231</v>
      </c>
      <c r="D45" s="39" t="s">
        <v>29</v>
      </c>
      <c r="E45" s="124">
        <v>400.7</v>
      </c>
      <c r="F45" s="123"/>
      <c r="G45" s="123"/>
      <c r="H45" s="123"/>
      <c r="I45" s="123">
        <v>403.3</v>
      </c>
      <c r="J45" s="123">
        <v>408</v>
      </c>
      <c r="K45" s="123">
        <v>407.3</v>
      </c>
      <c r="L45" s="123"/>
      <c r="M45" s="123"/>
      <c r="N45" s="123"/>
      <c r="O45" s="123"/>
      <c r="P45" s="123"/>
      <c r="Q45" s="123">
        <v>406.8</v>
      </c>
      <c r="R45" s="123">
        <v>411.9</v>
      </c>
      <c r="S45" s="43"/>
      <c r="T45" s="43"/>
      <c r="U45" s="108">
        <v>2037.3</v>
      </c>
      <c r="V45" s="108">
        <v>409.35</v>
      </c>
      <c r="W45" s="108">
        <f t="shared" si="2"/>
        <v>407.77500000000003</v>
      </c>
      <c r="X45" s="108"/>
      <c r="Y45" s="108"/>
      <c r="Z45" s="108"/>
      <c r="AA45" s="108">
        <f t="shared" si="3"/>
        <v>407.77500000000003</v>
      </c>
      <c r="AB45" s="88" t="s">
        <v>934</v>
      </c>
    </row>
    <row r="46" spans="1:28">
      <c r="A46" s="21">
        <v>42</v>
      </c>
      <c r="B46" s="2" t="s">
        <v>735</v>
      </c>
      <c r="C46" s="8" t="s">
        <v>782</v>
      </c>
      <c r="D46" s="8" t="s">
        <v>44</v>
      </c>
      <c r="E46" s="120">
        <v>407.3</v>
      </c>
      <c r="F46" s="120"/>
      <c r="G46" s="120"/>
      <c r="H46" s="120">
        <v>409.7</v>
      </c>
      <c r="I46" s="120">
        <v>412.2</v>
      </c>
      <c r="J46" s="120"/>
      <c r="K46" s="120"/>
      <c r="L46" s="120"/>
      <c r="M46" s="120"/>
      <c r="N46" s="120"/>
      <c r="O46" s="120"/>
      <c r="P46" s="120"/>
      <c r="Q46" s="120">
        <v>406.2</v>
      </c>
      <c r="R46" s="120">
        <v>405</v>
      </c>
      <c r="S46" s="42"/>
      <c r="T46" s="42"/>
      <c r="U46" s="68">
        <v>2040.4</v>
      </c>
      <c r="V46" s="68">
        <v>405.6</v>
      </c>
      <c r="W46" s="68">
        <f t="shared" si="2"/>
        <v>407.66666666666669</v>
      </c>
      <c r="X46" s="68"/>
      <c r="Y46" s="68"/>
      <c r="Z46" s="68"/>
      <c r="AA46" s="68">
        <f t="shared" si="3"/>
        <v>407.66666666666669</v>
      </c>
      <c r="AB46" s="86" t="s">
        <v>934</v>
      </c>
    </row>
    <row r="47" spans="1:28" s="41" customFormat="1">
      <c r="A47" s="7">
        <v>43</v>
      </c>
      <c r="B47" s="23" t="s">
        <v>125</v>
      </c>
      <c r="C47" s="39" t="s">
        <v>254</v>
      </c>
      <c r="D47" s="39" t="s">
        <v>73</v>
      </c>
      <c r="E47" s="124">
        <v>404.2</v>
      </c>
      <c r="F47" s="123"/>
      <c r="G47" s="123"/>
      <c r="H47" s="123"/>
      <c r="I47" s="123">
        <v>409.1</v>
      </c>
      <c r="J47" s="123">
        <v>408.4</v>
      </c>
      <c r="K47" s="123">
        <v>407.9</v>
      </c>
      <c r="L47" s="123"/>
      <c r="M47" s="123"/>
      <c r="N47" s="123"/>
      <c r="O47" s="123"/>
      <c r="P47" s="123"/>
      <c r="Q47" s="123">
        <v>406.1</v>
      </c>
      <c r="R47" s="123">
        <v>407.4</v>
      </c>
      <c r="S47" s="43"/>
      <c r="T47" s="43"/>
      <c r="U47" s="108">
        <v>2038.9</v>
      </c>
      <c r="V47" s="108">
        <v>406.75</v>
      </c>
      <c r="W47" s="108">
        <f t="shared" si="2"/>
        <v>407.60833333333335</v>
      </c>
      <c r="X47" s="108"/>
      <c r="Y47" s="108"/>
      <c r="Z47" s="108"/>
      <c r="AA47" s="108">
        <f t="shared" si="3"/>
        <v>407.60833333333335</v>
      </c>
      <c r="AB47" s="88" t="s">
        <v>934</v>
      </c>
    </row>
    <row r="48" spans="1:28" s="57" customFormat="1">
      <c r="A48" s="8">
        <v>44</v>
      </c>
      <c r="B48" s="3" t="s">
        <v>717</v>
      </c>
      <c r="C48" s="7" t="s">
        <v>772</v>
      </c>
      <c r="D48" s="7" t="s">
        <v>589</v>
      </c>
      <c r="E48" s="123">
        <v>408.2</v>
      </c>
      <c r="F48" s="123"/>
      <c r="G48" s="123"/>
      <c r="H48" s="123"/>
      <c r="I48" s="123">
        <v>411.6</v>
      </c>
      <c r="J48" s="123">
        <v>402.8</v>
      </c>
      <c r="K48" s="124">
        <v>402.1</v>
      </c>
      <c r="L48" s="123"/>
      <c r="M48" s="123"/>
      <c r="N48" s="123"/>
      <c r="O48" s="123"/>
      <c r="P48" s="123"/>
      <c r="Q48" s="123">
        <v>406.9</v>
      </c>
      <c r="R48" s="123">
        <v>408.4</v>
      </c>
      <c r="S48" s="43"/>
      <c r="T48" s="43"/>
      <c r="U48" s="108">
        <v>2037.9</v>
      </c>
      <c r="V48" s="108">
        <v>407.65</v>
      </c>
      <c r="W48" s="108">
        <f t="shared" si="2"/>
        <v>407.5916666666667</v>
      </c>
      <c r="X48" s="108"/>
      <c r="Y48" s="108"/>
      <c r="Z48" s="108"/>
      <c r="AA48" s="108">
        <f t="shared" si="3"/>
        <v>407.5916666666667</v>
      </c>
      <c r="AB48" s="88" t="s">
        <v>934</v>
      </c>
    </row>
    <row r="49" spans="1:28" s="57" customFormat="1">
      <c r="A49" s="8">
        <v>45</v>
      </c>
      <c r="B49" s="18" t="s">
        <v>343</v>
      </c>
      <c r="C49" s="21" t="s">
        <v>664</v>
      </c>
      <c r="D49" s="21" t="s">
        <v>33</v>
      </c>
      <c r="E49" s="120">
        <v>405.6</v>
      </c>
      <c r="F49" s="120"/>
      <c r="G49" s="120"/>
      <c r="H49" s="120"/>
      <c r="I49" s="120">
        <v>405.2</v>
      </c>
      <c r="J49" s="120">
        <v>410</v>
      </c>
      <c r="K49" s="120">
        <v>410.6</v>
      </c>
      <c r="L49" s="120"/>
      <c r="M49" s="120"/>
      <c r="N49" s="120"/>
      <c r="O49" s="120"/>
      <c r="P49" s="120"/>
      <c r="Q49" s="120">
        <v>405.1</v>
      </c>
      <c r="R49" s="121">
        <v>403.4</v>
      </c>
      <c r="S49" s="42"/>
      <c r="T49" s="42"/>
      <c r="U49" s="68">
        <v>2036.5</v>
      </c>
      <c r="V49" s="68">
        <v>407.85</v>
      </c>
      <c r="W49" s="68">
        <f t="shared" si="2"/>
        <v>407.39166666666665</v>
      </c>
      <c r="X49" s="68"/>
      <c r="Y49" s="68"/>
      <c r="Z49" s="68"/>
      <c r="AA49" s="68">
        <f t="shared" si="3"/>
        <v>407.39166666666665</v>
      </c>
      <c r="AB49" s="86" t="s">
        <v>934</v>
      </c>
    </row>
    <row r="50" spans="1:28" s="41" customFormat="1">
      <c r="A50" s="7">
        <v>46</v>
      </c>
      <c r="B50" s="2" t="s">
        <v>715</v>
      </c>
      <c r="C50" s="8" t="s">
        <v>753</v>
      </c>
      <c r="D50" s="8" t="s">
        <v>29</v>
      </c>
      <c r="E50" s="120">
        <v>403.3</v>
      </c>
      <c r="F50" s="120"/>
      <c r="G50" s="120"/>
      <c r="H50" s="120"/>
      <c r="I50" s="121">
        <v>400.1</v>
      </c>
      <c r="J50" s="120">
        <v>409.4</v>
      </c>
      <c r="K50" s="120">
        <v>404.5</v>
      </c>
      <c r="L50" s="120"/>
      <c r="M50" s="120"/>
      <c r="N50" s="120"/>
      <c r="O50" s="120"/>
      <c r="P50" s="120"/>
      <c r="Q50" s="120">
        <v>407.5</v>
      </c>
      <c r="R50" s="120">
        <v>409.1</v>
      </c>
      <c r="S50" s="42"/>
      <c r="T50" s="42"/>
      <c r="U50" s="68">
        <v>2033.8</v>
      </c>
      <c r="V50" s="68">
        <v>408.3</v>
      </c>
      <c r="W50" s="68">
        <f t="shared" si="2"/>
        <v>407.01666666666665</v>
      </c>
      <c r="X50" s="68"/>
      <c r="Y50" s="68"/>
      <c r="Z50" s="68"/>
      <c r="AA50" s="68">
        <f t="shared" si="3"/>
        <v>407.01666666666665</v>
      </c>
      <c r="AB50" s="86" t="s">
        <v>934</v>
      </c>
    </row>
    <row r="51" spans="1:28" s="57" customFormat="1">
      <c r="A51" s="21">
        <v>47</v>
      </c>
      <c r="B51" s="18" t="s">
        <v>718</v>
      </c>
      <c r="C51" s="21" t="s">
        <v>397</v>
      </c>
      <c r="D51" s="21" t="s">
        <v>29</v>
      </c>
      <c r="E51" s="120">
        <v>407.6</v>
      </c>
      <c r="F51" s="120"/>
      <c r="G51" s="120"/>
      <c r="H51" s="120"/>
      <c r="I51" s="120">
        <v>409.8</v>
      </c>
      <c r="J51" s="120">
        <v>410.9</v>
      </c>
      <c r="K51" s="120">
        <v>405.3</v>
      </c>
      <c r="L51" s="120"/>
      <c r="M51" s="120"/>
      <c r="N51" s="120"/>
      <c r="O51" s="120"/>
      <c r="P51" s="120"/>
      <c r="Q51" s="120">
        <v>403.5</v>
      </c>
      <c r="R51" s="121">
        <v>402.2</v>
      </c>
      <c r="S51" s="42"/>
      <c r="T51" s="42"/>
      <c r="U51" s="68">
        <v>2037.1</v>
      </c>
      <c r="V51" s="68">
        <v>404.4</v>
      </c>
      <c r="W51" s="68">
        <f t="shared" si="2"/>
        <v>406.91666666666669</v>
      </c>
      <c r="X51" s="68"/>
      <c r="Y51" s="68"/>
      <c r="Z51" s="68"/>
      <c r="AA51" s="68">
        <f t="shared" si="3"/>
        <v>406.91666666666669</v>
      </c>
      <c r="AB51" s="86" t="s">
        <v>934</v>
      </c>
    </row>
    <row r="52" spans="1:28" s="41" customFormat="1">
      <c r="A52" s="39">
        <v>48</v>
      </c>
      <c r="B52" s="23" t="s">
        <v>1085</v>
      </c>
      <c r="C52" s="39" t="s">
        <v>415</v>
      </c>
      <c r="D52" s="39" t="s">
        <v>76</v>
      </c>
      <c r="E52" s="123">
        <v>407.6</v>
      </c>
      <c r="F52" s="123"/>
      <c r="G52" s="123"/>
      <c r="H52" s="123"/>
      <c r="I52" s="124">
        <v>404.7</v>
      </c>
      <c r="J52" s="123">
        <v>408.8</v>
      </c>
      <c r="K52" s="123">
        <v>409.8</v>
      </c>
      <c r="L52" s="123"/>
      <c r="M52" s="123"/>
      <c r="N52" s="123"/>
      <c r="O52" s="123"/>
      <c r="P52" s="123"/>
      <c r="Q52" s="123">
        <v>404.8</v>
      </c>
      <c r="R52" s="123">
        <v>404.9</v>
      </c>
      <c r="S52" s="43"/>
      <c r="T52" s="43"/>
      <c r="U52" s="108">
        <v>2035.9</v>
      </c>
      <c r="V52" s="108">
        <v>404.85</v>
      </c>
      <c r="W52" s="108">
        <f t="shared" si="2"/>
        <v>406.79166666666669</v>
      </c>
      <c r="X52" s="108"/>
      <c r="Y52" s="108"/>
      <c r="Z52" s="108"/>
      <c r="AA52" s="108">
        <f t="shared" si="3"/>
        <v>406.79166666666669</v>
      </c>
      <c r="AB52" s="88" t="s">
        <v>934</v>
      </c>
    </row>
    <row r="53" spans="1:28" s="41" customFormat="1">
      <c r="A53" s="39">
        <v>49</v>
      </c>
      <c r="B53" s="3" t="s">
        <v>732</v>
      </c>
      <c r="C53" s="7" t="s">
        <v>734</v>
      </c>
      <c r="D53" s="7" t="s">
        <v>68</v>
      </c>
      <c r="E53" s="124">
        <v>390.6</v>
      </c>
      <c r="F53" s="123"/>
      <c r="G53" s="123"/>
      <c r="H53" s="123"/>
      <c r="I53" s="123">
        <v>405.8</v>
      </c>
      <c r="J53" s="123">
        <v>406.9</v>
      </c>
      <c r="K53" s="123">
        <v>407.5</v>
      </c>
      <c r="L53" s="123"/>
      <c r="M53" s="123"/>
      <c r="N53" s="123"/>
      <c r="O53" s="123"/>
      <c r="P53" s="123"/>
      <c r="Q53" s="123">
        <v>402.2</v>
      </c>
      <c r="R53" s="123">
        <v>411.3</v>
      </c>
      <c r="S53" s="43"/>
      <c r="T53" s="43"/>
      <c r="U53" s="108">
        <v>2033.7</v>
      </c>
      <c r="V53" s="108">
        <v>406.75</v>
      </c>
      <c r="W53" s="108">
        <f t="shared" si="2"/>
        <v>406.74166666666662</v>
      </c>
      <c r="X53" s="108"/>
      <c r="Y53" s="108"/>
      <c r="Z53" s="108"/>
      <c r="AA53" s="108">
        <f t="shared" si="3"/>
        <v>406.74166666666662</v>
      </c>
      <c r="AB53" s="88" t="s">
        <v>934</v>
      </c>
    </row>
    <row r="54" spans="1:28" s="57" customFormat="1">
      <c r="A54" s="8">
        <v>50</v>
      </c>
      <c r="B54" s="23" t="s">
        <v>713</v>
      </c>
      <c r="C54" s="39" t="s">
        <v>243</v>
      </c>
      <c r="D54" s="39" t="s">
        <v>29</v>
      </c>
      <c r="E54" s="123">
        <v>408.5</v>
      </c>
      <c r="F54" s="123"/>
      <c r="G54" s="123"/>
      <c r="H54" s="123"/>
      <c r="I54" s="123">
        <v>405.1</v>
      </c>
      <c r="J54" s="124">
        <v>403.4</v>
      </c>
      <c r="K54" s="123">
        <v>404.3</v>
      </c>
      <c r="L54" s="123"/>
      <c r="M54" s="123"/>
      <c r="N54" s="123"/>
      <c r="O54" s="123"/>
      <c r="P54" s="123"/>
      <c r="Q54" s="123">
        <v>405.9</v>
      </c>
      <c r="R54" s="123">
        <v>409</v>
      </c>
      <c r="S54" s="43"/>
      <c r="T54" s="43"/>
      <c r="U54" s="108">
        <v>2032.8</v>
      </c>
      <c r="V54" s="108">
        <v>407.45</v>
      </c>
      <c r="W54" s="108">
        <f t="shared" si="2"/>
        <v>406.70833333333331</v>
      </c>
      <c r="X54" s="108"/>
      <c r="Y54" s="108"/>
      <c r="Z54" s="108"/>
      <c r="AA54" s="108">
        <f t="shared" si="3"/>
        <v>406.70833333333331</v>
      </c>
      <c r="AB54" s="88" t="s">
        <v>934</v>
      </c>
    </row>
    <row r="55" spans="1:28" s="57" customFormat="1">
      <c r="A55" s="21">
        <v>51</v>
      </c>
      <c r="B55" s="2" t="s">
        <v>50</v>
      </c>
      <c r="C55" s="8" t="s">
        <v>249</v>
      </c>
      <c r="D55" s="8" t="s">
        <v>27</v>
      </c>
      <c r="E55" s="42">
        <v>404.9</v>
      </c>
      <c r="F55" s="42"/>
      <c r="G55" s="42"/>
      <c r="H55" s="120">
        <v>407.9</v>
      </c>
      <c r="I55" s="120">
        <v>401.2</v>
      </c>
      <c r="J55" s="121">
        <v>400.8</v>
      </c>
      <c r="K55" s="120">
        <v>405.5</v>
      </c>
      <c r="L55" s="120"/>
      <c r="M55" s="120"/>
      <c r="N55" s="120"/>
      <c r="O55" s="120"/>
      <c r="P55" s="120"/>
      <c r="Q55" s="120">
        <v>404.6</v>
      </c>
      <c r="R55" s="120">
        <v>412.2</v>
      </c>
      <c r="S55" s="42"/>
      <c r="T55" s="42"/>
      <c r="U55" s="68">
        <v>2031.4</v>
      </c>
      <c r="V55" s="68">
        <v>408.4</v>
      </c>
      <c r="W55" s="68">
        <f t="shared" si="2"/>
        <v>406.63333333333338</v>
      </c>
      <c r="X55" s="68"/>
      <c r="Y55" s="68"/>
      <c r="Z55" s="68"/>
      <c r="AA55" s="68">
        <f t="shared" si="3"/>
        <v>406.63333333333338</v>
      </c>
      <c r="AB55" s="86" t="s">
        <v>934</v>
      </c>
    </row>
    <row r="56" spans="1:28" s="57" customFormat="1">
      <c r="A56" s="21">
        <v>52</v>
      </c>
      <c r="B56" s="18" t="s">
        <v>57</v>
      </c>
      <c r="C56" s="21" t="s">
        <v>267</v>
      </c>
      <c r="D56" s="21" t="s">
        <v>44</v>
      </c>
      <c r="E56" s="121">
        <v>400.8</v>
      </c>
      <c r="F56" s="120"/>
      <c r="G56" s="120"/>
      <c r="H56" s="120"/>
      <c r="I56" s="120">
        <v>406.2</v>
      </c>
      <c r="J56" s="120">
        <v>406.6</v>
      </c>
      <c r="K56" s="120">
        <v>404.1</v>
      </c>
      <c r="L56" s="120"/>
      <c r="M56" s="120"/>
      <c r="N56" s="120"/>
      <c r="O56" s="120"/>
      <c r="P56" s="120"/>
      <c r="Q56" s="120">
        <v>408.9</v>
      </c>
      <c r="R56" s="120">
        <v>405.7</v>
      </c>
      <c r="S56" s="42"/>
      <c r="T56" s="42"/>
      <c r="U56" s="68">
        <v>2031.5</v>
      </c>
      <c r="V56" s="68">
        <v>407.3</v>
      </c>
      <c r="W56" s="68">
        <f t="shared" si="2"/>
        <v>406.4666666666667</v>
      </c>
      <c r="X56" s="68"/>
      <c r="Y56" s="68"/>
      <c r="Z56" s="68"/>
      <c r="AA56" s="68">
        <f t="shared" si="3"/>
        <v>406.4666666666667</v>
      </c>
      <c r="AB56" s="86" t="s">
        <v>934</v>
      </c>
    </row>
    <row r="57" spans="1:28" s="57" customFormat="1">
      <c r="A57" s="21">
        <v>53</v>
      </c>
      <c r="B57" s="23" t="s">
        <v>530</v>
      </c>
      <c r="C57" s="39" t="s">
        <v>418</v>
      </c>
      <c r="D57" s="39" t="s">
        <v>76</v>
      </c>
      <c r="E57" s="123">
        <v>401.6</v>
      </c>
      <c r="F57" s="123"/>
      <c r="G57" s="123"/>
      <c r="H57" s="123"/>
      <c r="I57" s="123">
        <v>402.7</v>
      </c>
      <c r="J57" s="123">
        <v>413.1</v>
      </c>
      <c r="K57" s="124">
        <v>401.2</v>
      </c>
      <c r="L57" s="123"/>
      <c r="M57" s="123"/>
      <c r="N57" s="123"/>
      <c r="O57" s="123"/>
      <c r="P57" s="123"/>
      <c r="Q57" s="123">
        <v>407.6</v>
      </c>
      <c r="R57" s="123">
        <v>404.2</v>
      </c>
      <c r="S57" s="43"/>
      <c r="T57" s="43"/>
      <c r="U57" s="108">
        <v>2029.2</v>
      </c>
      <c r="V57" s="108">
        <v>405.9</v>
      </c>
      <c r="W57" s="108">
        <f t="shared" si="2"/>
        <v>405.84999999999997</v>
      </c>
      <c r="X57" s="108"/>
      <c r="Y57" s="108"/>
      <c r="Z57" s="108"/>
      <c r="AA57" s="108">
        <f t="shared" si="3"/>
        <v>405.84999999999997</v>
      </c>
      <c r="AB57" s="88" t="s">
        <v>934</v>
      </c>
    </row>
    <row r="58" spans="1:28" s="57" customFormat="1">
      <c r="A58" s="21">
        <v>54</v>
      </c>
      <c r="B58" s="2" t="s">
        <v>1071</v>
      </c>
      <c r="C58" s="8" t="s">
        <v>1072</v>
      </c>
      <c r="D58" s="8" t="s">
        <v>29</v>
      </c>
      <c r="E58" s="120">
        <v>406.6</v>
      </c>
      <c r="F58" s="120"/>
      <c r="G58" s="120"/>
      <c r="H58" s="120"/>
      <c r="I58" s="120"/>
      <c r="J58" s="120">
        <v>404.4</v>
      </c>
      <c r="K58" s="120">
        <v>406.4</v>
      </c>
      <c r="L58" s="120"/>
      <c r="M58" s="120"/>
      <c r="N58" s="120"/>
      <c r="O58" s="120"/>
      <c r="P58" s="120"/>
      <c r="Q58" s="120">
        <v>404</v>
      </c>
      <c r="R58" s="120">
        <v>407.2</v>
      </c>
      <c r="S58" s="42"/>
      <c r="T58" s="42"/>
      <c r="U58" s="68">
        <v>2028.6</v>
      </c>
      <c r="V58" s="68">
        <v>405.6</v>
      </c>
      <c r="W58" s="68">
        <f t="shared" si="2"/>
        <v>405.7</v>
      </c>
      <c r="X58" s="68"/>
      <c r="Y58" s="68"/>
      <c r="Z58" s="68"/>
      <c r="AA58" s="68">
        <f t="shared" si="3"/>
        <v>405.7</v>
      </c>
      <c r="AB58" s="86" t="s">
        <v>934</v>
      </c>
    </row>
    <row r="59" spans="1:28" s="41" customFormat="1">
      <c r="A59" s="39">
        <v>55</v>
      </c>
      <c r="B59" s="18" t="s">
        <v>122</v>
      </c>
      <c r="C59" s="21" t="s">
        <v>252</v>
      </c>
      <c r="D59" s="21" t="s">
        <v>27</v>
      </c>
      <c r="E59" s="120">
        <v>407.2</v>
      </c>
      <c r="F59" s="120"/>
      <c r="G59" s="120"/>
      <c r="H59" s="120"/>
      <c r="I59" s="120">
        <v>406.6</v>
      </c>
      <c r="J59" s="121">
        <v>403.1</v>
      </c>
      <c r="K59" s="120">
        <v>403.9</v>
      </c>
      <c r="L59" s="120"/>
      <c r="M59" s="120"/>
      <c r="N59" s="120"/>
      <c r="O59" s="120"/>
      <c r="P59" s="120"/>
      <c r="Q59" s="120">
        <v>406.6</v>
      </c>
      <c r="R59" s="120">
        <v>404.1</v>
      </c>
      <c r="S59" s="42"/>
      <c r="T59" s="42"/>
      <c r="U59" s="68">
        <v>2028.4</v>
      </c>
      <c r="V59" s="68">
        <v>405.35</v>
      </c>
      <c r="W59" s="68">
        <f t="shared" si="2"/>
        <v>405.625</v>
      </c>
      <c r="X59" s="68"/>
      <c r="Y59" s="68"/>
      <c r="Z59" s="68"/>
      <c r="AA59" s="68">
        <f t="shared" si="3"/>
        <v>405.625</v>
      </c>
      <c r="AB59" s="86" t="s">
        <v>934</v>
      </c>
    </row>
    <row r="60" spans="1:28" s="41" customFormat="1">
      <c r="A60" s="39">
        <v>56</v>
      </c>
      <c r="B60" s="18" t="s">
        <v>46</v>
      </c>
      <c r="C60" s="21" t="s">
        <v>263</v>
      </c>
      <c r="D60" s="21" t="s">
        <v>47</v>
      </c>
      <c r="E60" s="42">
        <v>407.9</v>
      </c>
      <c r="F60" s="42"/>
      <c r="G60" s="42"/>
      <c r="H60" s="120">
        <v>407.4</v>
      </c>
      <c r="I60" s="120">
        <v>403.5</v>
      </c>
      <c r="J60" s="121">
        <v>400</v>
      </c>
      <c r="K60" s="120">
        <v>403</v>
      </c>
      <c r="L60" s="120"/>
      <c r="M60" s="120"/>
      <c r="N60" s="120"/>
      <c r="O60" s="120"/>
      <c r="P60" s="120"/>
      <c r="Q60" s="120">
        <v>404.7</v>
      </c>
      <c r="R60" s="120">
        <v>408.1</v>
      </c>
      <c r="S60" s="42"/>
      <c r="T60" s="42"/>
      <c r="U60" s="68">
        <v>2026.7</v>
      </c>
      <c r="V60" s="68">
        <v>406.4</v>
      </c>
      <c r="W60" s="68">
        <f t="shared" si="2"/>
        <v>405.51666666666665</v>
      </c>
      <c r="X60" s="68"/>
      <c r="Y60" s="68"/>
      <c r="Z60" s="68"/>
      <c r="AA60" s="68">
        <f t="shared" si="3"/>
        <v>405.51666666666665</v>
      </c>
      <c r="AB60" s="86" t="s">
        <v>934</v>
      </c>
    </row>
    <row r="61" spans="1:28" s="57" customFormat="1">
      <c r="A61" s="21">
        <v>57</v>
      </c>
      <c r="B61" s="2" t="s">
        <v>716</v>
      </c>
      <c r="C61" s="8" t="s">
        <v>751</v>
      </c>
      <c r="D61" s="8" t="s">
        <v>29</v>
      </c>
      <c r="E61" s="120">
        <v>405.3</v>
      </c>
      <c r="F61" s="120"/>
      <c r="G61" s="120"/>
      <c r="H61" s="120"/>
      <c r="I61" s="120">
        <v>404.6</v>
      </c>
      <c r="J61" s="120">
        <v>405.6</v>
      </c>
      <c r="K61" s="121">
        <v>403.8</v>
      </c>
      <c r="L61" s="120"/>
      <c r="M61" s="120"/>
      <c r="N61" s="120"/>
      <c r="O61" s="120"/>
      <c r="P61" s="120"/>
      <c r="Q61" s="120">
        <v>404.7</v>
      </c>
      <c r="R61" s="120">
        <v>407</v>
      </c>
      <c r="S61" s="42"/>
      <c r="T61" s="42"/>
      <c r="U61" s="68">
        <v>2027.2</v>
      </c>
      <c r="V61" s="68">
        <v>405.85</v>
      </c>
      <c r="W61" s="68">
        <f t="shared" si="2"/>
        <v>405.50833333333338</v>
      </c>
      <c r="X61" s="68"/>
      <c r="Y61" s="68"/>
      <c r="Z61" s="68"/>
      <c r="AA61" s="68">
        <f t="shared" si="3"/>
        <v>405.50833333333338</v>
      </c>
      <c r="AB61" s="86" t="s">
        <v>934</v>
      </c>
    </row>
    <row r="62" spans="1:28" s="41" customFormat="1">
      <c r="A62" s="39">
        <v>58</v>
      </c>
      <c r="B62" s="18" t="s">
        <v>121</v>
      </c>
      <c r="C62" s="21" t="s">
        <v>251</v>
      </c>
      <c r="D62" s="21" t="s">
        <v>33</v>
      </c>
      <c r="E62" s="121">
        <v>403</v>
      </c>
      <c r="F62" s="120"/>
      <c r="G62" s="120"/>
      <c r="H62" s="120"/>
      <c r="I62" s="120">
        <v>403.3</v>
      </c>
      <c r="J62" s="120">
        <v>403.6</v>
      </c>
      <c r="K62" s="120">
        <v>404.7</v>
      </c>
      <c r="L62" s="120"/>
      <c r="M62" s="120"/>
      <c r="N62" s="120"/>
      <c r="O62" s="120"/>
      <c r="P62" s="120"/>
      <c r="Q62" s="120">
        <v>406</v>
      </c>
      <c r="R62" s="120">
        <v>406.8</v>
      </c>
      <c r="S62" s="42"/>
      <c r="T62" s="42"/>
      <c r="U62" s="68">
        <v>2024.4</v>
      </c>
      <c r="V62" s="68">
        <v>406.4</v>
      </c>
      <c r="W62" s="68">
        <f t="shared" si="2"/>
        <v>405.13333333333338</v>
      </c>
      <c r="X62" s="68"/>
      <c r="Y62" s="68"/>
      <c r="Z62" s="68"/>
      <c r="AA62" s="68">
        <f t="shared" si="3"/>
        <v>405.13333333333338</v>
      </c>
      <c r="AB62" s="86" t="s">
        <v>934</v>
      </c>
    </row>
    <row r="63" spans="1:28" s="41" customFormat="1">
      <c r="A63" s="39">
        <v>59</v>
      </c>
      <c r="B63" s="3" t="s">
        <v>1154</v>
      </c>
      <c r="C63" s="7" t="s">
        <v>628</v>
      </c>
      <c r="D63" s="7" t="s">
        <v>1155</v>
      </c>
      <c r="E63" s="123">
        <v>399.1</v>
      </c>
      <c r="F63" s="123"/>
      <c r="G63" s="123"/>
      <c r="H63" s="123"/>
      <c r="I63" s="123"/>
      <c r="J63" s="123">
        <v>406.6</v>
      </c>
      <c r="K63" s="123">
        <v>405</v>
      </c>
      <c r="L63" s="123"/>
      <c r="M63" s="123"/>
      <c r="N63" s="123"/>
      <c r="O63" s="123"/>
      <c r="P63" s="123"/>
      <c r="Q63" s="123">
        <v>405.8</v>
      </c>
      <c r="R63" s="123">
        <v>407.6</v>
      </c>
      <c r="S63" s="43"/>
      <c r="T63" s="43"/>
      <c r="U63" s="108">
        <v>2024.1</v>
      </c>
      <c r="V63" s="108">
        <v>406.7</v>
      </c>
      <c r="W63" s="108">
        <f t="shared" si="2"/>
        <v>405.13333333333327</v>
      </c>
      <c r="X63" s="108"/>
      <c r="Y63" s="108"/>
      <c r="Z63" s="108"/>
      <c r="AA63" s="108">
        <f t="shared" si="3"/>
        <v>405.13333333333327</v>
      </c>
      <c r="AB63" s="88" t="s">
        <v>934</v>
      </c>
    </row>
    <row r="64" spans="1:28" s="41" customFormat="1">
      <c r="A64" s="39">
        <v>60</v>
      </c>
      <c r="B64" s="3" t="s">
        <v>803</v>
      </c>
      <c r="C64" s="7" t="s">
        <v>804</v>
      </c>
      <c r="D64" s="7" t="s">
        <v>29</v>
      </c>
      <c r="E64" s="123">
        <v>399.7</v>
      </c>
      <c r="F64" s="123"/>
      <c r="G64" s="123"/>
      <c r="H64" s="123"/>
      <c r="I64" s="124">
        <v>399.6</v>
      </c>
      <c r="J64" s="123">
        <v>405.1</v>
      </c>
      <c r="K64" s="123">
        <v>403.3</v>
      </c>
      <c r="L64" s="123"/>
      <c r="M64" s="123"/>
      <c r="N64" s="123"/>
      <c r="O64" s="123"/>
      <c r="P64" s="123"/>
      <c r="Q64" s="123">
        <v>406.7</v>
      </c>
      <c r="R64" s="123">
        <v>408.3</v>
      </c>
      <c r="S64" s="43"/>
      <c r="T64" s="43"/>
      <c r="U64" s="108">
        <v>2023.1</v>
      </c>
      <c r="V64" s="108">
        <v>407.5</v>
      </c>
      <c r="W64" s="108">
        <f t="shared" si="2"/>
        <v>405.09999999999997</v>
      </c>
      <c r="X64" s="108"/>
      <c r="Y64" s="108"/>
      <c r="Z64" s="108"/>
      <c r="AA64" s="108">
        <f t="shared" si="3"/>
        <v>405.09999999999997</v>
      </c>
      <c r="AB64" s="88" t="s">
        <v>934</v>
      </c>
    </row>
    <row r="65" spans="1:28" s="57" customFormat="1">
      <c r="A65" s="21">
        <v>61</v>
      </c>
      <c r="B65" s="3" t="s">
        <v>723</v>
      </c>
      <c r="C65" s="7" t="s">
        <v>773</v>
      </c>
      <c r="D65" s="7" t="s">
        <v>589</v>
      </c>
      <c r="E65" s="123">
        <v>404.6</v>
      </c>
      <c r="F65" s="123"/>
      <c r="G65" s="123"/>
      <c r="H65" s="123"/>
      <c r="I65" s="123">
        <v>405.8</v>
      </c>
      <c r="J65" s="123">
        <v>405</v>
      </c>
      <c r="K65" s="123">
        <v>404.6</v>
      </c>
      <c r="L65" s="123"/>
      <c r="M65" s="123"/>
      <c r="N65" s="123"/>
      <c r="O65" s="123"/>
      <c r="P65" s="123"/>
      <c r="Q65" s="124">
        <v>403.1</v>
      </c>
      <c r="R65" s="123">
        <v>405.3</v>
      </c>
      <c r="S65" s="43"/>
      <c r="T65" s="43"/>
      <c r="U65" s="108">
        <v>2025.3</v>
      </c>
      <c r="V65" s="108">
        <v>404.95</v>
      </c>
      <c r="W65" s="108">
        <f t="shared" si="2"/>
        <v>405.04166666666669</v>
      </c>
      <c r="X65" s="108"/>
      <c r="Y65" s="108"/>
      <c r="Z65" s="108"/>
      <c r="AA65" s="108">
        <f t="shared" si="3"/>
        <v>405.04166666666669</v>
      </c>
      <c r="AB65" s="88" t="s">
        <v>934</v>
      </c>
    </row>
    <row r="66" spans="1:28" s="41" customFormat="1">
      <c r="A66" s="39">
        <v>62</v>
      </c>
      <c r="B66" s="3" t="s">
        <v>672</v>
      </c>
      <c r="C66" s="7" t="s">
        <v>742</v>
      </c>
      <c r="D66" s="7" t="s">
        <v>59</v>
      </c>
      <c r="E66" s="124">
        <v>400.9</v>
      </c>
      <c r="F66" s="123"/>
      <c r="G66" s="123"/>
      <c r="H66" s="123"/>
      <c r="I66" s="123">
        <v>401.8</v>
      </c>
      <c r="J66" s="123">
        <v>405.1</v>
      </c>
      <c r="K66" s="123">
        <v>405.5</v>
      </c>
      <c r="L66" s="123"/>
      <c r="M66" s="123"/>
      <c r="N66" s="123"/>
      <c r="O66" s="123"/>
      <c r="P66" s="123"/>
      <c r="Q66" s="123">
        <v>404.4</v>
      </c>
      <c r="R66" s="123">
        <v>405</v>
      </c>
      <c r="S66" s="43"/>
      <c r="T66" s="43"/>
      <c r="U66" s="108">
        <v>2021.8</v>
      </c>
      <c r="V66" s="108">
        <v>404.7</v>
      </c>
      <c r="W66" s="108">
        <f t="shared" si="2"/>
        <v>404.41666666666669</v>
      </c>
      <c r="X66" s="108"/>
      <c r="Y66" s="108"/>
      <c r="Z66" s="108"/>
      <c r="AA66" s="108">
        <f t="shared" si="3"/>
        <v>404.41666666666669</v>
      </c>
      <c r="AB66" s="88" t="s">
        <v>934</v>
      </c>
    </row>
    <row r="67" spans="1:28" s="41" customFormat="1">
      <c r="A67" s="39">
        <v>63</v>
      </c>
      <c r="B67" s="23" t="s">
        <v>355</v>
      </c>
      <c r="C67" s="39" t="s">
        <v>414</v>
      </c>
      <c r="D67" s="39" t="s">
        <v>29</v>
      </c>
      <c r="E67" s="123">
        <v>402.5</v>
      </c>
      <c r="F67" s="123"/>
      <c r="G67" s="123"/>
      <c r="H67" s="123"/>
      <c r="I67" s="123"/>
      <c r="J67" s="123">
        <v>404.1</v>
      </c>
      <c r="K67" s="123">
        <v>401.7</v>
      </c>
      <c r="L67" s="123"/>
      <c r="M67" s="123"/>
      <c r="N67" s="123"/>
      <c r="O67" s="123"/>
      <c r="P67" s="123"/>
      <c r="Q67" s="123">
        <v>405.3</v>
      </c>
      <c r="R67" s="123">
        <v>406.1</v>
      </c>
      <c r="S67" s="43"/>
      <c r="T67" s="43"/>
      <c r="U67" s="108">
        <v>2019.7</v>
      </c>
      <c r="V67" s="108">
        <v>405.7</v>
      </c>
      <c r="W67" s="108">
        <f t="shared" si="2"/>
        <v>404.23333333333335</v>
      </c>
      <c r="X67" s="108"/>
      <c r="Y67" s="108"/>
      <c r="Z67" s="108"/>
      <c r="AA67" s="108">
        <f t="shared" si="3"/>
        <v>404.23333333333335</v>
      </c>
      <c r="AB67" s="88" t="s">
        <v>934</v>
      </c>
    </row>
    <row r="68" spans="1:28" s="41" customFormat="1">
      <c r="A68" s="39">
        <v>64</v>
      </c>
      <c r="B68" s="3" t="s">
        <v>1022</v>
      </c>
      <c r="C68" s="7" t="s">
        <v>1066</v>
      </c>
      <c r="D68" s="7" t="s">
        <v>49</v>
      </c>
      <c r="E68" s="123">
        <v>394</v>
      </c>
      <c r="F68" s="123"/>
      <c r="G68" s="123"/>
      <c r="H68" s="123"/>
      <c r="I68" s="123">
        <v>404.4</v>
      </c>
      <c r="J68" s="123">
        <v>402.3</v>
      </c>
      <c r="K68" s="123">
        <v>407.5</v>
      </c>
      <c r="L68" s="123"/>
      <c r="M68" s="123"/>
      <c r="N68" s="123"/>
      <c r="O68" s="123"/>
      <c r="P68" s="123"/>
      <c r="Q68" s="123">
        <v>407.8</v>
      </c>
      <c r="R68" s="124">
        <v>391.2</v>
      </c>
      <c r="S68" s="43"/>
      <c r="T68" s="43"/>
      <c r="U68" s="108">
        <v>2016</v>
      </c>
      <c r="V68" s="108">
        <v>407.65</v>
      </c>
      <c r="W68" s="68">
        <f t="shared" si="2"/>
        <v>403.94166666666666</v>
      </c>
      <c r="X68" s="68"/>
      <c r="Y68" s="68"/>
      <c r="Z68" s="68"/>
      <c r="AA68" s="68">
        <f t="shared" si="3"/>
        <v>403.94166666666666</v>
      </c>
      <c r="AB68" s="86" t="s">
        <v>934</v>
      </c>
    </row>
    <row r="69" spans="1:28" s="41" customFormat="1">
      <c r="A69" s="39">
        <v>65</v>
      </c>
      <c r="B69" s="2" t="s">
        <v>696</v>
      </c>
      <c r="C69" s="8" t="s">
        <v>752</v>
      </c>
      <c r="D69" s="8" t="s">
        <v>59</v>
      </c>
      <c r="E69" s="120">
        <v>410.3</v>
      </c>
      <c r="F69" s="120"/>
      <c r="G69" s="120"/>
      <c r="H69" s="120"/>
      <c r="I69" s="120">
        <v>403.6</v>
      </c>
      <c r="J69" s="120">
        <v>401.1</v>
      </c>
      <c r="K69" s="121">
        <v>400.7</v>
      </c>
      <c r="L69" s="120"/>
      <c r="M69" s="120"/>
      <c r="N69" s="120"/>
      <c r="O69" s="120"/>
      <c r="P69" s="120"/>
      <c r="Q69" s="120">
        <v>401.4</v>
      </c>
      <c r="R69" s="120">
        <v>404</v>
      </c>
      <c r="S69" s="42"/>
      <c r="T69" s="42"/>
      <c r="U69" s="68">
        <v>2020.4</v>
      </c>
      <c r="V69" s="68">
        <v>402.7</v>
      </c>
      <c r="W69" s="68">
        <f t="shared" ref="W69:W95" si="4">(U69+V69)/6</f>
        <v>403.84999999999997</v>
      </c>
      <c r="X69" s="68"/>
      <c r="Y69" s="68"/>
      <c r="Z69" s="68"/>
      <c r="AA69" s="68">
        <f t="shared" si="3"/>
        <v>403.84999999999997</v>
      </c>
      <c r="AB69" s="86" t="s">
        <v>934</v>
      </c>
    </row>
    <row r="70" spans="1:28" s="41" customFormat="1">
      <c r="A70" s="7">
        <v>66</v>
      </c>
      <c r="B70" s="3" t="s">
        <v>725</v>
      </c>
      <c r="C70" s="7" t="s">
        <v>770</v>
      </c>
      <c r="D70" s="7" t="s">
        <v>29</v>
      </c>
      <c r="E70" s="123">
        <v>405.7</v>
      </c>
      <c r="F70" s="123"/>
      <c r="G70" s="123"/>
      <c r="H70" s="123"/>
      <c r="I70" s="124">
        <v>397.3</v>
      </c>
      <c r="J70" s="123">
        <v>399.2</v>
      </c>
      <c r="K70" s="123">
        <v>401.2</v>
      </c>
      <c r="L70" s="123"/>
      <c r="M70" s="123"/>
      <c r="N70" s="123"/>
      <c r="O70" s="123"/>
      <c r="P70" s="123"/>
      <c r="Q70" s="123">
        <v>402.4</v>
      </c>
      <c r="R70" s="123">
        <v>408.8</v>
      </c>
      <c r="S70" s="43"/>
      <c r="T70" s="43"/>
      <c r="U70" s="108">
        <v>2017.3</v>
      </c>
      <c r="V70" s="108">
        <v>405.6</v>
      </c>
      <c r="W70" s="108">
        <f t="shared" si="4"/>
        <v>403.81666666666666</v>
      </c>
      <c r="X70" s="108"/>
      <c r="Y70" s="108"/>
      <c r="Z70" s="108"/>
      <c r="AA70" s="108">
        <f t="shared" ref="AA70:AA95" si="5">(W70+Y70+Z70)</f>
        <v>403.81666666666666</v>
      </c>
      <c r="AB70" s="88" t="s">
        <v>934</v>
      </c>
    </row>
    <row r="71" spans="1:28" s="57" customFormat="1">
      <c r="A71" s="21">
        <v>67</v>
      </c>
      <c r="B71" s="3" t="s">
        <v>1014</v>
      </c>
      <c r="C71" s="7" t="s">
        <v>774</v>
      </c>
      <c r="D71" s="7" t="s">
        <v>59</v>
      </c>
      <c r="E71" s="123">
        <v>401.9</v>
      </c>
      <c r="F71" s="123"/>
      <c r="G71" s="123"/>
      <c r="H71" s="123"/>
      <c r="I71" s="123">
        <v>405.3</v>
      </c>
      <c r="J71" s="123">
        <v>404.2</v>
      </c>
      <c r="K71" s="124">
        <v>401.8</v>
      </c>
      <c r="L71" s="123"/>
      <c r="M71" s="123"/>
      <c r="N71" s="123"/>
      <c r="O71" s="123"/>
      <c r="P71" s="123"/>
      <c r="Q71" s="123">
        <v>404.4</v>
      </c>
      <c r="R71" s="123">
        <v>402.9</v>
      </c>
      <c r="S71" s="43"/>
      <c r="T71" s="43"/>
      <c r="U71" s="108">
        <v>2018.7</v>
      </c>
      <c r="V71" s="108">
        <v>403.65</v>
      </c>
      <c r="W71" s="108">
        <f t="shared" si="4"/>
        <v>403.72499999999997</v>
      </c>
      <c r="X71" s="108"/>
      <c r="Y71" s="108"/>
      <c r="Z71" s="108"/>
      <c r="AA71" s="108">
        <f t="shared" si="5"/>
        <v>403.72499999999997</v>
      </c>
      <c r="AB71" s="88" t="s">
        <v>934</v>
      </c>
    </row>
    <row r="72" spans="1:28" s="41" customFormat="1">
      <c r="A72" s="39">
        <v>68</v>
      </c>
      <c r="B72" s="3" t="s">
        <v>714</v>
      </c>
      <c r="C72" s="7" t="s">
        <v>473</v>
      </c>
      <c r="D72" s="7" t="s">
        <v>29</v>
      </c>
      <c r="E72" s="124">
        <v>394.4</v>
      </c>
      <c r="F72" s="123"/>
      <c r="G72" s="123"/>
      <c r="H72" s="123"/>
      <c r="I72" s="123">
        <v>407</v>
      </c>
      <c r="J72" s="123">
        <v>400.8</v>
      </c>
      <c r="K72" s="123">
        <v>406.5</v>
      </c>
      <c r="L72" s="123"/>
      <c r="M72" s="123"/>
      <c r="N72" s="123"/>
      <c r="O72" s="123"/>
      <c r="P72" s="123"/>
      <c r="Q72" s="123">
        <v>404.3</v>
      </c>
      <c r="R72" s="123">
        <v>400.8</v>
      </c>
      <c r="S72" s="43"/>
      <c r="T72" s="43"/>
      <c r="U72" s="108">
        <v>2019.4</v>
      </c>
      <c r="V72" s="108">
        <v>402.55</v>
      </c>
      <c r="W72" s="108">
        <f t="shared" si="4"/>
        <v>403.65833333333336</v>
      </c>
      <c r="X72" s="108"/>
      <c r="Y72" s="108"/>
      <c r="Z72" s="108"/>
      <c r="AA72" s="108">
        <f t="shared" si="5"/>
        <v>403.65833333333336</v>
      </c>
      <c r="AB72" s="88" t="s">
        <v>934</v>
      </c>
    </row>
    <row r="73" spans="1:28" s="57" customFormat="1">
      <c r="A73" s="8">
        <v>69</v>
      </c>
      <c r="B73" s="18" t="s">
        <v>54</v>
      </c>
      <c r="C73" s="21" t="s">
        <v>223</v>
      </c>
      <c r="D73" s="21" t="s">
        <v>44</v>
      </c>
      <c r="E73" s="42">
        <v>404.2</v>
      </c>
      <c r="F73" s="42"/>
      <c r="G73" s="42"/>
      <c r="H73" s="120">
        <v>405.1</v>
      </c>
      <c r="I73" s="120">
        <v>404.1</v>
      </c>
      <c r="J73" s="120">
        <v>408.4</v>
      </c>
      <c r="K73" s="120">
        <v>401.5</v>
      </c>
      <c r="L73" s="121"/>
      <c r="M73" s="120"/>
      <c r="N73" s="120"/>
      <c r="O73" s="120"/>
      <c r="P73" s="120"/>
      <c r="Q73" s="121">
        <v>400</v>
      </c>
      <c r="R73" s="120">
        <v>400.8</v>
      </c>
      <c r="S73" s="42"/>
      <c r="T73" s="42"/>
      <c r="U73" s="68">
        <v>2019.9</v>
      </c>
      <c r="V73" s="68">
        <v>401.15</v>
      </c>
      <c r="W73" s="68">
        <f t="shared" si="4"/>
        <v>403.50833333333338</v>
      </c>
      <c r="X73" s="68"/>
      <c r="Y73" s="68"/>
      <c r="Z73" s="68"/>
      <c r="AA73" s="68">
        <f t="shared" si="5"/>
        <v>403.50833333333338</v>
      </c>
      <c r="AB73" s="86" t="s">
        <v>934</v>
      </c>
    </row>
    <row r="74" spans="1:28" s="57" customFormat="1">
      <c r="A74" s="8">
        <v>70</v>
      </c>
      <c r="B74" s="23" t="s">
        <v>354</v>
      </c>
      <c r="C74" s="39" t="s">
        <v>410</v>
      </c>
      <c r="D74" s="39" t="s">
        <v>93</v>
      </c>
      <c r="E74" s="124">
        <v>399.9</v>
      </c>
      <c r="F74" s="123"/>
      <c r="G74" s="123"/>
      <c r="H74" s="123"/>
      <c r="I74" s="123">
        <v>402.8</v>
      </c>
      <c r="J74" s="123">
        <v>401.3</v>
      </c>
      <c r="K74" s="123">
        <v>402.1</v>
      </c>
      <c r="L74" s="123"/>
      <c r="M74" s="123"/>
      <c r="N74" s="123"/>
      <c r="O74" s="123"/>
      <c r="P74" s="123"/>
      <c r="Q74" s="123">
        <v>403.1</v>
      </c>
      <c r="R74" s="123">
        <v>406.1</v>
      </c>
      <c r="S74" s="43"/>
      <c r="T74" s="43"/>
      <c r="U74" s="108">
        <v>2015.4</v>
      </c>
      <c r="V74" s="108">
        <v>404.6</v>
      </c>
      <c r="W74" s="108">
        <f t="shared" si="4"/>
        <v>403.33333333333331</v>
      </c>
      <c r="X74" s="108"/>
      <c r="Y74" s="108"/>
      <c r="Z74" s="108"/>
      <c r="AA74" s="108">
        <f t="shared" si="5"/>
        <v>403.33333333333331</v>
      </c>
      <c r="AB74" s="88" t="s">
        <v>934</v>
      </c>
    </row>
    <row r="75" spans="1:28" s="41" customFormat="1">
      <c r="A75" s="39">
        <v>71</v>
      </c>
      <c r="B75" s="18" t="s">
        <v>1023</v>
      </c>
      <c r="C75" s="21" t="s">
        <v>1024</v>
      </c>
      <c r="D75" s="21" t="s">
        <v>29</v>
      </c>
      <c r="E75" s="120">
        <v>406.3</v>
      </c>
      <c r="F75" s="120"/>
      <c r="G75" s="120"/>
      <c r="H75" s="120"/>
      <c r="I75" s="120">
        <v>400.2</v>
      </c>
      <c r="J75" s="120">
        <v>405.7</v>
      </c>
      <c r="K75" s="120">
        <v>401.7</v>
      </c>
      <c r="L75" s="120"/>
      <c r="M75" s="120"/>
      <c r="N75" s="120"/>
      <c r="O75" s="120"/>
      <c r="P75" s="120"/>
      <c r="Q75" s="120">
        <v>402.7</v>
      </c>
      <c r="R75" s="121">
        <v>395.8</v>
      </c>
      <c r="S75" s="42"/>
      <c r="T75" s="42"/>
      <c r="U75" s="68">
        <v>2016.6</v>
      </c>
      <c r="V75" s="68">
        <v>402.2</v>
      </c>
      <c r="W75" s="68">
        <f t="shared" si="4"/>
        <v>403.13333333333327</v>
      </c>
      <c r="X75" s="68"/>
      <c r="Y75" s="68"/>
      <c r="Z75" s="68"/>
      <c r="AA75" s="68">
        <f t="shared" si="5"/>
        <v>403.13333333333327</v>
      </c>
      <c r="AB75" s="86" t="s">
        <v>934</v>
      </c>
    </row>
    <row r="76" spans="1:28" s="41" customFormat="1">
      <c r="A76" s="39">
        <v>72</v>
      </c>
      <c r="B76" s="23" t="s">
        <v>126</v>
      </c>
      <c r="C76" s="39" t="s">
        <v>256</v>
      </c>
      <c r="D76" s="39" t="s">
        <v>93</v>
      </c>
      <c r="E76" s="123">
        <v>403.7</v>
      </c>
      <c r="F76" s="123"/>
      <c r="G76" s="123"/>
      <c r="H76" s="123"/>
      <c r="I76" s="123">
        <v>402.1</v>
      </c>
      <c r="J76" s="124">
        <v>395.8</v>
      </c>
      <c r="K76" s="123">
        <v>401.1</v>
      </c>
      <c r="L76" s="123"/>
      <c r="M76" s="123"/>
      <c r="N76" s="123"/>
      <c r="O76" s="123"/>
      <c r="P76" s="123"/>
      <c r="Q76" s="123">
        <v>402.9</v>
      </c>
      <c r="R76" s="123">
        <v>404.7</v>
      </c>
      <c r="S76" s="43"/>
      <c r="T76" s="43"/>
      <c r="U76" s="108">
        <v>2014.5</v>
      </c>
      <c r="V76" s="108">
        <v>403.8</v>
      </c>
      <c r="W76" s="108">
        <f t="shared" si="4"/>
        <v>403.05</v>
      </c>
      <c r="X76" s="108"/>
      <c r="Y76" s="108"/>
      <c r="Z76" s="108"/>
      <c r="AA76" s="108">
        <f t="shared" si="5"/>
        <v>403.05</v>
      </c>
      <c r="AB76" s="88" t="s">
        <v>934</v>
      </c>
    </row>
    <row r="77" spans="1:28" s="41" customFormat="1">
      <c r="A77" s="39">
        <v>73</v>
      </c>
      <c r="B77" s="3" t="s">
        <v>1077</v>
      </c>
      <c r="C77" s="7" t="s">
        <v>763</v>
      </c>
      <c r="D77" s="7" t="s">
        <v>93</v>
      </c>
      <c r="E77" s="124">
        <v>391.8</v>
      </c>
      <c r="F77" s="123"/>
      <c r="G77" s="123"/>
      <c r="H77" s="123"/>
      <c r="I77" s="123">
        <v>395.5</v>
      </c>
      <c r="J77" s="123">
        <v>404.2</v>
      </c>
      <c r="K77" s="123">
        <v>400.8</v>
      </c>
      <c r="L77" s="123"/>
      <c r="M77" s="123"/>
      <c r="N77" s="123"/>
      <c r="O77" s="123"/>
      <c r="P77" s="123"/>
      <c r="Q77" s="123">
        <v>408</v>
      </c>
      <c r="R77" s="123">
        <v>403.6</v>
      </c>
      <c r="S77" s="43"/>
      <c r="T77" s="43"/>
      <c r="U77" s="108">
        <v>2012.1</v>
      </c>
      <c r="V77" s="108">
        <v>405.8</v>
      </c>
      <c r="W77" s="68">
        <f t="shared" si="4"/>
        <v>402.98333333333335</v>
      </c>
      <c r="X77" s="68"/>
      <c r="Y77" s="68"/>
      <c r="Z77" s="68"/>
      <c r="AA77" s="68">
        <f t="shared" si="5"/>
        <v>402.98333333333335</v>
      </c>
      <c r="AB77" s="86" t="s">
        <v>934</v>
      </c>
    </row>
    <row r="78" spans="1:28" s="41" customFormat="1">
      <c r="A78" s="39">
        <v>74</v>
      </c>
      <c r="B78" s="18" t="s">
        <v>529</v>
      </c>
      <c r="C78" s="21" t="s">
        <v>400</v>
      </c>
      <c r="D78" s="21" t="s">
        <v>29</v>
      </c>
      <c r="E78" s="121">
        <v>395.3</v>
      </c>
      <c r="F78" s="120"/>
      <c r="G78" s="120"/>
      <c r="H78" s="120"/>
      <c r="I78" s="120">
        <v>405.6</v>
      </c>
      <c r="J78" s="120">
        <v>396.5</v>
      </c>
      <c r="K78" s="120">
        <v>401.3</v>
      </c>
      <c r="L78" s="120"/>
      <c r="M78" s="120"/>
      <c r="N78" s="120"/>
      <c r="O78" s="120"/>
      <c r="P78" s="120"/>
      <c r="Q78" s="120">
        <v>404.4</v>
      </c>
      <c r="R78" s="120">
        <v>404.6</v>
      </c>
      <c r="S78" s="42"/>
      <c r="T78" s="42"/>
      <c r="U78" s="68">
        <v>2012.4</v>
      </c>
      <c r="V78" s="68">
        <v>404.5</v>
      </c>
      <c r="W78" s="68">
        <f t="shared" si="4"/>
        <v>402.81666666666666</v>
      </c>
      <c r="X78" s="68"/>
      <c r="Y78" s="68"/>
      <c r="Z78" s="68"/>
      <c r="AA78" s="68">
        <f t="shared" si="5"/>
        <v>402.81666666666666</v>
      </c>
      <c r="AB78" s="86" t="s">
        <v>934</v>
      </c>
    </row>
    <row r="79" spans="1:28" s="41" customFormat="1">
      <c r="A79" s="39">
        <v>75</v>
      </c>
      <c r="B79" s="3" t="s">
        <v>475</v>
      </c>
      <c r="C79" s="7" t="s">
        <v>476</v>
      </c>
      <c r="D79" s="7" t="s">
        <v>29</v>
      </c>
      <c r="E79" s="123">
        <v>401.8</v>
      </c>
      <c r="F79" s="123"/>
      <c r="G79" s="123"/>
      <c r="H79" s="123"/>
      <c r="I79" s="123">
        <v>400.4</v>
      </c>
      <c r="J79" s="123">
        <v>400.9</v>
      </c>
      <c r="K79" s="123">
        <v>403</v>
      </c>
      <c r="L79" s="123"/>
      <c r="M79" s="123"/>
      <c r="N79" s="123"/>
      <c r="O79" s="123"/>
      <c r="P79" s="123"/>
      <c r="Q79" s="124">
        <v>400.3</v>
      </c>
      <c r="R79" s="123">
        <v>405.5</v>
      </c>
      <c r="S79" s="43"/>
      <c r="T79" s="43"/>
      <c r="U79" s="108">
        <v>2011.6</v>
      </c>
      <c r="V79" s="108">
        <v>404.25</v>
      </c>
      <c r="W79" s="108">
        <f t="shared" si="4"/>
        <v>402.64166666666665</v>
      </c>
      <c r="X79" s="108"/>
      <c r="Y79" s="108"/>
      <c r="Z79" s="108"/>
      <c r="AA79" s="108">
        <f t="shared" si="5"/>
        <v>402.64166666666665</v>
      </c>
      <c r="AB79" s="88" t="s">
        <v>934</v>
      </c>
    </row>
    <row r="80" spans="1:28" s="57" customFormat="1">
      <c r="A80" s="21">
        <v>76</v>
      </c>
      <c r="B80" s="3" t="s">
        <v>721</v>
      </c>
      <c r="C80" s="7" t="s">
        <v>771</v>
      </c>
      <c r="D80" s="7" t="s">
        <v>29</v>
      </c>
      <c r="E80" s="123">
        <v>403.2</v>
      </c>
      <c r="F80" s="123"/>
      <c r="G80" s="123"/>
      <c r="H80" s="123"/>
      <c r="I80" s="123">
        <v>402.2</v>
      </c>
      <c r="J80" s="123">
        <v>403</v>
      </c>
      <c r="K80" s="123">
        <v>401.3</v>
      </c>
      <c r="L80" s="123"/>
      <c r="M80" s="123"/>
      <c r="N80" s="123"/>
      <c r="O80" s="123"/>
      <c r="P80" s="123"/>
      <c r="Q80" s="124">
        <v>400.5</v>
      </c>
      <c r="R80" s="123">
        <v>401.2</v>
      </c>
      <c r="S80" s="43"/>
      <c r="T80" s="43"/>
      <c r="U80" s="108">
        <v>2010.9</v>
      </c>
      <c r="V80" s="108">
        <v>401.25</v>
      </c>
      <c r="W80" s="108">
        <f t="shared" si="4"/>
        <v>402.02500000000003</v>
      </c>
      <c r="X80" s="108"/>
      <c r="Y80" s="108"/>
      <c r="Z80" s="108"/>
      <c r="AA80" s="108">
        <f t="shared" si="5"/>
        <v>402.02500000000003</v>
      </c>
      <c r="AB80" s="88" t="s">
        <v>934</v>
      </c>
    </row>
    <row r="81" spans="1:28" s="41" customFormat="1">
      <c r="A81" s="39">
        <v>77</v>
      </c>
      <c r="B81" s="3" t="s">
        <v>726</v>
      </c>
      <c r="C81" s="7" t="s">
        <v>776</v>
      </c>
      <c r="D81" s="7" t="s">
        <v>29</v>
      </c>
      <c r="E81" s="123">
        <v>401</v>
      </c>
      <c r="F81" s="123"/>
      <c r="G81" s="123"/>
      <c r="H81" s="123"/>
      <c r="I81" s="123">
        <v>400.6</v>
      </c>
      <c r="J81" s="123">
        <v>402.3</v>
      </c>
      <c r="K81" s="123">
        <v>403.6</v>
      </c>
      <c r="L81" s="123"/>
      <c r="M81" s="123"/>
      <c r="N81" s="123"/>
      <c r="O81" s="123"/>
      <c r="P81" s="123"/>
      <c r="Q81" s="124">
        <v>400.2</v>
      </c>
      <c r="R81" s="123">
        <v>400.7</v>
      </c>
      <c r="S81" s="43"/>
      <c r="T81" s="43"/>
      <c r="U81" s="108">
        <v>2008.2</v>
      </c>
      <c r="V81" s="108">
        <v>402.15</v>
      </c>
      <c r="W81" s="108">
        <f t="shared" si="4"/>
        <v>401.72499999999997</v>
      </c>
      <c r="X81" s="108"/>
      <c r="Y81" s="108"/>
      <c r="Z81" s="108"/>
      <c r="AA81" s="108">
        <f t="shared" si="5"/>
        <v>401.72499999999997</v>
      </c>
      <c r="AB81" s="88" t="s">
        <v>934</v>
      </c>
    </row>
    <row r="82" spans="1:28" s="41" customFormat="1">
      <c r="A82" s="39">
        <v>78</v>
      </c>
      <c r="B82" s="3" t="s">
        <v>499</v>
      </c>
      <c r="C82" s="7" t="s">
        <v>515</v>
      </c>
      <c r="D82" s="7" t="s">
        <v>93</v>
      </c>
      <c r="E82" s="123">
        <v>395.8</v>
      </c>
      <c r="F82" s="123"/>
      <c r="G82" s="123"/>
      <c r="H82" s="123"/>
      <c r="I82" s="123">
        <v>400.6</v>
      </c>
      <c r="J82" s="124">
        <v>395.1</v>
      </c>
      <c r="K82" s="123">
        <v>397.3</v>
      </c>
      <c r="L82" s="123"/>
      <c r="M82" s="123"/>
      <c r="N82" s="123"/>
      <c r="O82" s="123"/>
      <c r="P82" s="123"/>
      <c r="Q82" s="123">
        <v>400.4</v>
      </c>
      <c r="R82" s="123">
        <v>409.2</v>
      </c>
      <c r="S82" s="43"/>
      <c r="T82" s="43"/>
      <c r="U82" s="108">
        <v>2003.3</v>
      </c>
      <c r="V82" s="108">
        <v>404.8</v>
      </c>
      <c r="W82" s="68">
        <f t="shared" si="4"/>
        <v>401.34999999999997</v>
      </c>
      <c r="X82" s="68"/>
      <c r="Y82" s="68"/>
      <c r="Z82" s="68"/>
      <c r="AA82" s="68">
        <f t="shared" si="5"/>
        <v>401.34999999999997</v>
      </c>
      <c r="AB82" s="86" t="s">
        <v>934</v>
      </c>
    </row>
    <row r="83" spans="1:28" s="41" customFormat="1">
      <c r="A83" s="39">
        <v>79</v>
      </c>
      <c r="B83" s="18" t="s">
        <v>42</v>
      </c>
      <c r="C83" s="21" t="s">
        <v>262</v>
      </c>
      <c r="D83" s="21" t="s">
        <v>76</v>
      </c>
      <c r="E83" s="120">
        <v>403.3</v>
      </c>
      <c r="F83" s="120"/>
      <c r="G83" s="120"/>
      <c r="H83" s="120"/>
      <c r="I83" s="120"/>
      <c r="J83" s="120">
        <v>399.5</v>
      </c>
      <c r="K83" s="120">
        <v>398.5</v>
      </c>
      <c r="L83" s="120"/>
      <c r="M83" s="120"/>
      <c r="N83" s="120"/>
      <c r="O83" s="120"/>
      <c r="P83" s="120"/>
      <c r="Q83" s="120">
        <v>396.8</v>
      </c>
      <c r="R83" s="120">
        <v>407.7</v>
      </c>
      <c r="S83" s="42"/>
      <c r="T83" s="42"/>
      <c r="U83" s="68">
        <v>2005.8</v>
      </c>
      <c r="V83" s="68">
        <v>402.25</v>
      </c>
      <c r="W83" s="68">
        <f t="shared" si="4"/>
        <v>401.3416666666667</v>
      </c>
      <c r="X83" s="68"/>
      <c r="Y83" s="68"/>
      <c r="Z83" s="68"/>
      <c r="AA83" s="68">
        <f t="shared" si="5"/>
        <v>401.3416666666667</v>
      </c>
      <c r="AB83" s="86" t="s">
        <v>934</v>
      </c>
    </row>
    <row r="84" spans="1:28" s="41" customFormat="1">
      <c r="A84" s="39">
        <v>80</v>
      </c>
      <c r="B84" s="18" t="s">
        <v>43</v>
      </c>
      <c r="C84" s="21" t="s">
        <v>222</v>
      </c>
      <c r="D84" s="21" t="s">
        <v>44</v>
      </c>
      <c r="E84" s="120">
        <v>406</v>
      </c>
      <c r="F84" s="120"/>
      <c r="G84" s="120"/>
      <c r="H84" s="120"/>
      <c r="I84" s="120">
        <v>404</v>
      </c>
      <c r="J84" s="121">
        <v>385.6</v>
      </c>
      <c r="K84" s="120">
        <v>404.4</v>
      </c>
      <c r="L84" s="120"/>
      <c r="M84" s="120"/>
      <c r="N84" s="120"/>
      <c r="O84" s="120"/>
      <c r="P84" s="120"/>
      <c r="Q84" s="120">
        <v>398.8</v>
      </c>
      <c r="R84" s="120">
        <v>396.3</v>
      </c>
      <c r="S84" s="42"/>
      <c r="T84" s="42"/>
      <c r="U84" s="68">
        <v>2009.5</v>
      </c>
      <c r="V84" s="68">
        <v>397.55</v>
      </c>
      <c r="W84" s="68">
        <f t="shared" si="4"/>
        <v>401.17500000000001</v>
      </c>
      <c r="X84" s="68"/>
      <c r="Y84" s="68"/>
      <c r="Z84" s="68"/>
      <c r="AA84" s="68">
        <f t="shared" si="5"/>
        <v>401.17500000000001</v>
      </c>
      <c r="AB84" s="86" t="s">
        <v>934</v>
      </c>
    </row>
    <row r="85" spans="1:28" s="57" customFormat="1">
      <c r="A85" s="21">
        <v>81</v>
      </c>
      <c r="B85" s="3" t="s">
        <v>729</v>
      </c>
      <c r="C85" s="7" t="s">
        <v>779</v>
      </c>
      <c r="D85" s="7" t="s">
        <v>102</v>
      </c>
      <c r="E85" s="43"/>
      <c r="F85" s="43"/>
      <c r="G85" s="43"/>
      <c r="H85" s="43"/>
      <c r="I85" s="123">
        <v>393.4</v>
      </c>
      <c r="J85" s="123">
        <v>397.7</v>
      </c>
      <c r="K85" s="123">
        <v>402.6</v>
      </c>
      <c r="L85" s="123"/>
      <c r="M85" s="123"/>
      <c r="N85" s="123"/>
      <c r="O85" s="123"/>
      <c r="P85" s="123"/>
      <c r="Q85" s="123">
        <v>404.6</v>
      </c>
      <c r="R85" s="123">
        <v>403.3</v>
      </c>
      <c r="S85" s="43"/>
      <c r="T85" s="43"/>
      <c r="U85" s="108">
        <v>2001.6</v>
      </c>
      <c r="V85" s="108">
        <v>403.95</v>
      </c>
      <c r="W85" s="108">
        <f t="shared" si="4"/>
        <v>400.92499999999995</v>
      </c>
      <c r="X85" s="108"/>
      <c r="Y85" s="108"/>
      <c r="Z85" s="108"/>
      <c r="AA85" s="108">
        <f t="shared" si="5"/>
        <v>400.92499999999995</v>
      </c>
      <c r="AB85" s="88" t="s">
        <v>934</v>
      </c>
    </row>
    <row r="86" spans="1:28" s="41" customFormat="1">
      <c r="A86" s="39">
        <v>82</v>
      </c>
      <c r="B86" s="2" t="s">
        <v>695</v>
      </c>
      <c r="C86" s="8" t="s">
        <v>760</v>
      </c>
      <c r="D86" s="8" t="s">
        <v>44</v>
      </c>
      <c r="E86" s="120">
        <v>393.1</v>
      </c>
      <c r="F86" s="120"/>
      <c r="G86" s="120"/>
      <c r="H86" s="120">
        <v>405.8</v>
      </c>
      <c r="I86" s="120">
        <v>404.3</v>
      </c>
      <c r="J86" s="120"/>
      <c r="K86" s="120"/>
      <c r="L86" s="120"/>
      <c r="M86" s="120"/>
      <c r="N86" s="120"/>
      <c r="O86" s="120"/>
      <c r="P86" s="120"/>
      <c r="Q86" s="120">
        <v>400.6</v>
      </c>
      <c r="R86" s="120">
        <v>398.8</v>
      </c>
      <c r="S86" s="42"/>
      <c r="T86" s="42"/>
      <c r="U86" s="68">
        <v>2002.6</v>
      </c>
      <c r="V86" s="68">
        <v>399.7</v>
      </c>
      <c r="W86" s="68">
        <f t="shared" si="4"/>
        <v>400.38333333333327</v>
      </c>
      <c r="X86" s="68"/>
      <c r="Y86" s="68"/>
      <c r="Z86" s="68"/>
      <c r="AA86" s="68">
        <f t="shared" si="5"/>
        <v>400.38333333333327</v>
      </c>
      <c r="AB86" s="86" t="s">
        <v>934</v>
      </c>
    </row>
    <row r="87" spans="1:28" s="41" customFormat="1">
      <c r="A87" s="39">
        <v>83</v>
      </c>
      <c r="B87" s="23" t="s">
        <v>524</v>
      </c>
      <c r="C87" s="39" t="s">
        <v>460</v>
      </c>
      <c r="D87" s="39" t="s">
        <v>72</v>
      </c>
      <c r="E87" s="123">
        <v>402.7</v>
      </c>
      <c r="F87" s="123"/>
      <c r="G87" s="123"/>
      <c r="H87" s="123"/>
      <c r="I87" s="123">
        <v>405.4</v>
      </c>
      <c r="J87" s="123">
        <v>398.5</v>
      </c>
      <c r="K87" s="123">
        <v>399.9</v>
      </c>
      <c r="L87" s="123"/>
      <c r="M87" s="123"/>
      <c r="N87" s="123"/>
      <c r="O87" s="123"/>
      <c r="P87" s="123"/>
      <c r="Q87" s="123">
        <v>393.7</v>
      </c>
      <c r="R87" s="118"/>
      <c r="S87" s="43"/>
      <c r="T87" s="43"/>
      <c r="U87" s="108">
        <v>2000.2</v>
      </c>
      <c r="V87" s="108">
        <v>396.8</v>
      </c>
      <c r="W87" s="108">
        <f t="shared" si="4"/>
        <v>399.5</v>
      </c>
      <c r="X87" s="108"/>
      <c r="Y87" s="108"/>
      <c r="Z87" s="108"/>
      <c r="AA87" s="108">
        <f t="shared" si="5"/>
        <v>399.5</v>
      </c>
      <c r="AB87" s="88" t="s">
        <v>934</v>
      </c>
    </row>
    <row r="88" spans="1:28" s="41" customFormat="1">
      <c r="A88" s="39">
        <v>84</v>
      </c>
      <c r="B88" s="128" t="s">
        <v>1086</v>
      </c>
      <c r="C88" s="7" t="s">
        <v>1148</v>
      </c>
      <c r="D88" s="7" t="s">
        <v>73</v>
      </c>
      <c r="E88" s="43"/>
      <c r="F88" s="43"/>
      <c r="G88" s="43"/>
      <c r="H88" s="43"/>
      <c r="I88" s="123">
        <v>400.9</v>
      </c>
      <c r="J88" s="124">
        <v>386.3</v>
      </c>
      <c r="K88" s="123">
        <v>399.5</v>
      </c>
      <c r="L88" s="123"/>
      <c r="M88" s="123"/>
      <c r="N88" s="123">
        <v>396.1</v>
      </c>
      <c r="O88" s="123"/>
      <c r="P88" s="123"/>
      <c r="Q88" s="123">
        <v>402.2</v>
      </c>
      <c r="R88" s="123">
        <v>397.8</v>
      </c>
      <c r="S88" s="43"/>
      <c r="T88" s="43"/>
      <c r="U88" s="108">
        <v>1996.5</v>
      </c>
      <c r="V88" s="108">
        <v>400</v>
      </c>
      <c r="W88" s="68">
        <f t="shared" si="4"/>
        <v>399.41666666666669</v>
      </c>
      <c r="X88" s="68"/>
      <c r="Y88" s="68"/>
      <c r="Z88" s="68"/>
      <c r="AA88" s="68">
        <f t="shared" si="5"/>
        <v>399.41666666666669</v>
      </c>
      <c r="AB88" s="86" t="s">
        <v>934</v>
      </c>
    </row>
    <row r="89" spans="1:28" s="41" customFormat="1">
      <c r="A89" s="39">
        <v>85</v>
      </c>
      <c r="B89" s="3" t="s">
        <v>731</v>
      </c>
      <c r="C89" s="7" t="s">
        <v>470</v>
      </c>
      <c r="D89" s="7" t="s">
        <v>73</v>
      </c>
      <c r="E89" s="123">
        <v>398.7</v>
      </c>
      <c r="F89" s="123"/>
      <c r="G89" s="123"/>
      <c r="H89" s="123"/>
      <c r="I89" s="123">
        <v>396.6</v>
      </c>
      <c r="J89" s="123">
        <v>399</v>
      </c>
      <c r="K89" s="123">
        <v>405.8</v>
      </c>
      <c r="L89" s="123"/>
      <c r="M89" s="123"/>
      <c r="N89" s="123"/>
      <c r="O89" s="123"/>
      <c r="P89" s="123"/>
      <c r="Q89" s="124">
        <v>392.8</v>
      </c>
      <c r="R89" s="123">
        <v>394.7</v>
      </c>
      <c r="S89" s="43"/>
      <c r="T89" s="43"/>
      <c r="U89" s="108">
        <v>1994.8</v>
      </c>
      <c r="V89" s="108">
        <v>400.25</v>
      </c>
      <c r="W89" s="108">
        <f t="shared" si="4"/>
        <v>399.17500000000001</v>
      </c>
      <c r="X89" s="108"/>
      <c r="Y89" s="108"/>
      <c r="Z89" s="108"/>
      <c r="AA89" s="108">
        <f t="shared" si="5"/>
        <v>399.17500000000001</v>
      </c>
      <c r="AB89" s="88" t="s">
        <v>934</v>
      </c>
    </row>
    <row r="90" spans="1:28" s="41" customFormat="1">
      <c r="A90" s="39">
        <v>86</v>
      </c>
      <c r="B90" s="3" t="s">
        <v>728</v>
      </c>
      <c r="C90" s="7" t="s">
        <v>780</v>
      </c>
      <c r="D90" s="7" t="s">
        <v>93</v>
      </c>
      <c r="E90" s="123">
        <v>397.2</v>
      </c>
      <c r="F90" s="123"/>
      <c r="G90" s="123"/>
      <c r="H90" s="123"/>
      <c r="I90" s="124">
        <v>394.2</v>
      </c>
      <c r="J90" s="123">
        <v>397.2</v>
      </c>
      <c r="K90" s="123">
        <v>398.8</v>
      </c>
      <c r="L90" s="123"/>
      <c r="M90" s="123"/>
      <c r="N90" s="123"/>
      <c r="O90" s="123"/>
      <c r="P90" s="123"/>
      <c r="Q90" s="123">
        <v>401.9</v>
      </c>
      <c r="R90" s="123">
        <v>398</v>
      </c>
      <c r="S90" s="43"/>
      <c r="T90" s="43"/>
      <c r="U90" s="108">
        <v>1993.1</v>
      </c>
      <c r="V90" s="108">
        <v>399.95</v>
      </c>
      <c r="W90" s="108">
        <f t="shared" si="4"/>
        <v>398.84166666666664</v>
      </c>
      <c r="X90" s="108"/>
      <c r="Y90" s="108"/>
      <c r="Z90" s="108"/>
      <c r="AA90" s="108">
        <f t="shared" si="5"/>
        <v>398.84166666666664</v>
      </c>
      <c r="AB90" s="88" t="s">
        <v>934</v>
      </c>
    </row>
    <row r="91" spans="1:28" s="41" customFormat="1">
      <c r="A91" s="39">
        <v>87</v>
      </c>
      <c r="B91" s="3" t="s">
        <v>724</v>
      </c>
      <c r="C91" s="7" t="s">
        <v>777</v>
      </c>
      <c r="D91" s="7" t="s">
        <v>77</v>
      </c>
      <c r="E91" s="124">
        <v>383.2</v>
      </c>
      <c r="F91" s="123"/>
      <c r="G91" s="123"/>
      <c r="H91" s="123"/>
      <c r="I91" s="123">
        <v>404.4</v>
      </c>
      <c r="J91" s="123">
        <v>402.4</v>
      </c>
      <c r="K91" s="123">
        <v>394.8</v>
      </c>
      <c r="L91" s="123"/>
      <c r="M91" s="123"/>
      <c r="N91" s="123"/>
      <c r="O91" s="123"/>
      <c r="P91" s="123"/>
      <c r="Q91" s="123">
        <v>401.9</v>
      </c>
      <c r="R91" s="123">
        <v>390.1</v>
      </c>
      <c r="S91" s="43"/>
      <c r="T91" s="43"/>
      <c r="U91" s="108">
        <v>1993.6</v>
      </c>
      <c r="V91" s="108">
        <v>396</v>
      </c>
      <c r="W91" s="108">
        <f t="shared" si="4"/>
        <v>398.26666666666665</v>
      </c>
      <c r="X91" s="108"/>
      <c r="Y91" s="108"/>
      <c r="Z91" s="108"/>
      <c r="AA91" s="108">
        <f t="shared" si="5"/>
        <v>398.26666666666665</v>
      </c>
      <c r="AB91" s="88" t="s">
        <v>934</v>
      </c>
    </row>
    <row r="92" spans="1:28" s="57" customFormat="1">
      <c r="A92" s="21">
        <v>88</v>
      </c>
      <c r="B92" s="3" t="s">
        <v>675</v>
      </c>
      <c r="C92" s="7" t="s">
        <v>741</v>
      </c>
      <c r="D92" s="7" t="s">
        <v>59</v>
      </c>
      <c r="E92" s="123">
        <v>395.3</v>
      </c>
      <c r="F92" s="123"/>
      <c r="G92" s="123"/>
      <c r="H92" s="123"/>
      <c r="I92" s="123">
        <v>397.6</v>
      </c>
      <c r="J92" s="123">
        <v>395.9</v>
      </c>
      <c r="K92" s="123">
        <v>400.4</v>
      </c>
      <c r="L92" s="123"/>
      <c r="M92" s="123"/>
      <c r="N92" s="123"/>
      <c r="O92" s="123"/>
      <c r="P92" s="123"/>
      <c r="Q92" s="123">
        <v>397.4</v>
      </c>
      <c r="R92" s="124">
        <v>387</v>
      </c>
      <c r="S92" s="43"/>
      <c r="T92" s="43"/>
      <c r="U92" s="108">
        <v>1986.6</v>
      </c>
      <c r="V92" s="108">
        <v>398.9</v>
      </c>
      <c r="W92" s="108">
        <f t="shared" si="4"/>
        <v>397.58333333333331</v>
      </c>
      <c r="X92" s="108"/>
      <c r="Y92" s="108"/>
      <c r="Z92" s="108"/>
      <c r="AA92" s="108">
        <f t="shared" si="5"/>
        <v>397.58333333333331</v>
      </c>
      <c r="AB92" s="88" t="s">
        <v>934</v>
      </c>
    </row>
    <row r="93" spans="1:28" s="41" customFormat="1">
      <c r="A93" s="39">
        <v>89</v>
      </c>
      <c r="B93" s="23" t="s">
        <v>356</v>
      </c>
      <c r="C93" s="39" t="s">
        <v>416</v>
      </c>
      <c r="D93" s="39" t="s">
        <v>59</v>
      </c>
      <c r="E93" s="123">
        <v>396.1</v>
      </c>
      <c r="F93" s="123"/>
      <c r="G93" s="123"/>
      <c r="H93" s="123"/>
      <c r="I93" s="123"/>
      <c r="J93" s="123">
        <v>389.8</v>
      </c>
      <c r="K93" s="123">
        <v>382.5</v>
      </c>
      <c r="L93" s="123"/>
      <c r="M93" s="123"/>
      <c r="N93" s="123"/>
      <c r="O93" s="123"/>
      <c r="P93" s="123"/>
      <c r="Q93" s="123">
        <v>407.9</v>
      </c>
      <c r="R93" s="123">
        <v>402.9</v>
      </c>
      <c r="S93" s="43"/>
      <c r="T93" s="43"/>
      <c r="U93" s="108">
        <v>1979.2</v>
      </c>
      <c r="V93" s="108">
        <v>405.4</v>
      </c>
      <c r="W93" s="108">
        <f t="shared" si="4"/>
        <v>397.43333333333334</v>
      </c>
      <c r="X93" s="108"/>
      <c r="Y93" s="108"/>
      <c r="Z93" s="108"/>
      <c r="AA93" s="108">
        <f t="shared" si="5"/>
        <v>397.43333333333334</v>
      </c>
      <c r="AB93" s="88" t="s">
        <v>934</v>
      </c>
    </row>
    <row r="94" spans="1:28" s="41" customFormat="1">
      <c r="A94" s="39">
        <v>90</v>
      </c>
      <c r="B94" s="3" t="s">
        <v>727</v>
      </c>
      <c r="C94" s="7" t="s">
        <v>778</v>
      </c>
      <c r="D94" s="7" t="s">
        <v>58</v>
      </c>
      <c r="E94" s="123">
        <v>391.4</v>
      </c>
      <c r="F94" s="123"/>
      <c r="G94" s="123"/>
      <c r="H94" s="123"/>
      <c r="I94" s="124">
        <v>387.4</v>
      </c>
      <c r="J94" s="123">
        <v>399.7</v>
      </c>
      <c r="K94" s="123">
        <v>390.6</v>
      </c>
      <c r="L94" s="123"/>
      <c r="M94" s="123"/>
      <c r="N94" s="123"/>
      <c r="O94" s="123"/>
      <c r="P94" s="123"/>
      <c r="Q94" s="123">
        <v>397.1</v>
      </c>
      <c r="R94" s="123">
        <v>389</v>
      </c>
      <c r="S94" s="43"/>
      <c r="T94" s="43"/>
      <c r="U94" s="108">
        <v>1967.8</v>
      </c>
      <c r="V94" s="108">
        <v>393.05</v>
      </c>
      <c r="W94" s="108">
        <f t="shared" si="4"/>
        <v>393.47499999999997</v>
      </c>
      <c r="X94" s="108"/>
      <c r="Y94" s="108"/>
      <c r="Z94" s="108"/>
      <c r="AA94" s="108">
        <f t="shared" si="5"/>
        <v>393.47499999999997</v>
      </c>
      <c r="AB94" s="88" t="s">
        <v>934</v>
      </c>
    </row>
    <row r="95" spans="1:28" s="41" customFormat="1">
      <c r="A95" s="76">
        <v>91</v>
      </c>
      <c r="B95" s="13" t="s">
        <v>730</v>
      </c>
      <c r="C95" s="44" t="s">
        <v>781</v>
      </c>
      <c r="D95" s="44" t="s">
        <v>29</v>
      </c>
      <c r="E95" s="123">
        <v>389</v>
      </c>
      <c r="F95" s="123"/>
      <c r="G95" s="123"/>
      <c r="H95" s="123"/>
      <c r="I95" s="124">
        <v>369.9</v>
      </c>
      <c r="J95" s="123">
        <v>389.5</v>
      </c>
      <c r="K95" s="123">
        <v>393.7</v>
      </c>
      <c r="L95" s="123"/>
      <c r="M95" s="123"/>
      <c r="N95" s="123"/>
      <c r="O95" s="123"/>
      <c r="P95" s="123"/>
      <c r="Q95" s="123">
        <v>393.7</v>
      </c>
      <c r="R95" s="123">
        <v>379.9</v>
      </c>
      <c r="S95" s="43"/>
      <c r="T95" s="43"/>
      <c r="U95" s="108">
        <v>1945.8</v>
      </c>
      <c r="V95" s="108">
        <v>386.8</v>
      </c>
      <c r="W95" s="108">
        <f t="shared" si="4"/>
        <v>388.76666666666665</v>
      </c>
      <c r="X95" s="108"/>
      <c r="Y95" s="108"/>
      <c r="Z95" s="108"/>
      <c r="AA95" s="108">
        <f t="shared" si="5"/>
        <v>388.76666666666665</v>
      </c>
      <c r="AB95" s="88" t="s">
        <v>934</v>
      </c>
    </row>
  </sheetData>
  <sortState ref="B5:AB163">
    <sortCondition descending="1" ref="AA5:AA163"/>
  </sortState>
  <pageMargins left="0.7" right="0.7" top="0.75" bottom="0.75" header="0.3" footer="0.3"/>
  <pageSetup paperSize="9" scale="43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1"/>
  <sheetViews>
    <sheetView workbookViewId="0">
      <selection activeCell="I4" sqref="I4"/>
    </sheetView>
  </sheetViews>
  <sheetFormatPr defaultRowHeight="15"/>
  <cols>
    <col min="1" max="1" width="9.28515625" bestFit="1" customWidth="1"/>
    <col min="2" max="2" width="21.140625" bestFit="1" customWidth="1"/>
    <col min="3" max="3" width="10.42578125" bestFit="1" customWidth="1"/>
    <col min="5" max="5" width="9.28515625" bestFit="1" customWidth="1"/>
    <col min="8" max="8" width="10.28515625" customWidth="1"/>
    <col min="9" max="9" width="10.7109375" customWidth="1"/>
  </cols>
  <sheetData>
    <row r="2" spans="1:9" ht="21">
      <c r="C2" s="30" t="s">
        <v>451</v>
      </c>
    </row>
    <row r="4" spans="1:9" ht="15.75">
      <c r="A4" s="23" t="s">
        <v>0</v>
      </c>
      <c r="B4" s="23" t="s">
        <v>1</v>
      </c>
      <c r="C4" s="23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425</v>
      </c>
      <c r="I4" s="24" t="s">
        <v>426</v>
      </c>
    </row>
    <row r="5" spans="1:9" ht="15.75">
      <c r="A5" s="18">
        <v>1</v>
      </c>
      <c r="B5" s="18" t="s">
        <v>142</v>
      </c>
      <c r="C5" s="31"/>
      <c r="D5" s="22" t="s">
        <v>19</v>
      </c>
      <c r="E5" s="22"/>
      <c r="F5" s="22"/>
      <c r="G5" s="22"/>
      <c r="H5" s="18">
        <v>514</v>
      </c>
      <c r="I5" s="18">
        <v>541</v>
      </c>
    </row>
    <row r="6" spans="1:9" ht="15.75">
      <c r="A6" s="18">
        <v>2</v>
      </c>
      <c r="B6" s="18" t="s">
        <v>141</v>
      </c>
      <c r="C6" s="31"/>
      <c r="D6" s="22" t="s">
        <v>19</v>
      </c>
      <c r="E6" s="22">
        <v>525</v>
      </c>
      <c r="F6" s="22"/>
      <c r="G6" s="22"/>
      <c r="H6" s="18">
        <v>529</v>
      </c>
      <c r="I6" s="18">
        <v>517</v>
      </c>
    </row>
    <row r="7" spans="1:9" ht="15.75">
      <c r="A7" s="28">
        <v>3</v>
      </c>
      <c r="B7" s="28" t="s">
        <v>155</v>
      </c>
      <c r="C7" s="32"/>
      <c r="D7" s="29" t="s">
        <v>47</v>
      </c>
      <c r="E7" s="29"/>
      <c r="F7" s="33"/>
      <c r="G7" s="29"/>
      <c r="H7" s="18">
        <v>520</v>
      </c>
      <c r="I7" s="18">
        <v>514</v>
      </c>
    </row>
    <row r="8" spans="1:9" ht="15.75">
      <c r="A8" s="34">
        <v>4</v>
      </c>
      <c r="B8" s="34" t="s">
        <v>436</v>
      </c>
      <c r="C8" s="35">
        <v>35404</v>
      </c>
      <c r="D8" s="36" t="s">
        <v>68</v>
      </c>
      <c r="E8" s="37">
        <v>465</v>
      </c>
      <c r="F8" s="38"/>
      <c r="G8" s="38"/>
      <c r="H8" s="34">
        <v>504</v>
      </c>
      <c r="I8" s="34">
        <v>521</v>
      </c>
    </row>
    <row r="9" spans="1:9" ht="15.75">
      <c r="A9" s="34">
        <v>5</v>
      </c>
      <c r="B9" s="34" t="s">
        <v>437</v>
      </c>
      <c r="C9" s="35">
        <v>34418</v>
      </c>
      <c r="D9" s="36" t="s">
        <v>112</v>
      </c>
      <c r="E9" s="37">
        <v>464</v>
      </c>
      <c r="F9" s="38"/>
      <c r="G9" s="38"/>
      <c r="H9" s="34">
        <v>503</v>
      </c>
      <c r="I9" s="34">
        <v>518</v>
      </c>
    </row>
    <row r="10" spans="1:9" ht="15.75">
      <c r="A10" s="34">
        <v>6</v>
      </c>
      <c r="B10" s="34" t="s">
        <v>176</v>
      </c>
      <c r="C10" s="35">
        <v>34014</v>
      </c>
      <c r="D10" s="36" t="s">
        <v>73</v>
      </c>
      <c r="E10" s="38"/>
      <c r="F10" s="38"/>
      <c r="G10" s="38"/>
      <c r="H10" s="34">
        <v>506</v>
      </c>
      <c r="I10" s="34">
        <v>495</v>
      </c>
    </row>
    <row r="11" spans="1:9" ht="15.75">
      <c r="A11" s="34">
        <v>7</v>
      </c>
      <c r="B11" s="34" t="s">
        <v>438</v>
      </c>
      <c r="C11" s="35">
        <v>34906</v>
      </c>
      <c r="D11" s="36" t="s">
        <v>68</v>
      </c>
      <c r="E11" s="38"/>
      <c r="F11" s="38"/>
      <c r="G11" s="38"/>
      <c r="H11" s="38" t="s">
        <v>365</v>
      </c>
      <c r="I11" s="38" t="s">
        <v>365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P29"/>
  <sheetViews>
    <sheetView zoomScale="85" zoomScaleNormal="85" workbookViewId="0">
      <selection activeCell="C28" sqref="C28"/>
    </sheetView>
  </sheetViews>
  <sheetFormatPr defaultRowHeight="15.75"/>
  <cols>
    <col min="1" max="1" width="6.7109375" style="10" customWidth="1"/>
    <col min="2" max="2" width="38.140625" style="1" customWidth="1"/>
    <col min="3" max="3" width="12" style="10" customWidth="1"/>
    <col min="4" max="4" width="10.7109375" style="10" customWidth="1"/>
    <col min="5" max="5" width="11.7109375" style="79" customWidth="1"/>
    <col min="6" max="6" width="10.140625" style="79" customWidth="1"/>
    <col min="7" max="7" width="10.28515625" style="79" customWidth="1"/>
    <col min="8" max="8" width="10.140625" style="79" customWidth="1"/>
    <col min="9" max="9" width="10.5703125" style="79" customWidth="1"/>
    <col min="10" max="10" width="11.5703125" style="79" customWidth="1"/>
    <col min="11" max="13" width="10.42578125" style="79" customWidth="1"/>
    <col min="14" max="14" width="10" style="104" customWidth="1"/>
    <col min="15" max="15" width="9.42578125" style="104" customWidth="1"/>
    <col min="16" max="16" width="9.5703125" style="104" customWidth="1"/>
    <col min="17" max="16384" width="9.140625" style="1"/>
  </cols>
  <sheetData>
    <row r="2" spans="1:16">
      <c r="A2" s="19" t="s">
        <v>513</v>
      </c>
      <c r="B2" s="15"/>
      <c r="C2" s="19"/>
      <c r="D2" s="19"/>
    </row>
    <row r="3" spans="1:16">
      <c r="A3" s="20"/>
      <c r="B3" s="17"/>
      <c r="C3" s="20"/>
      <c r="D3" s="20"/>
    </row>
    <row r="4" spans="1:16" s="4" customFormat="1">
      <c r="A4" s="47" t="s">
        <v>0</v>
      </c>
      <c r="B4" s="14" t="s">
        <v>1</v>
      </c>
      <c r="C4" s="47" t="s">
        <v>2</v>
      </c>
      <c r="D4" s="47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3" t="s">
        <v>908</v>
      </c>
      <c r="K4" s="43" t="s">
        <v>909</v>
      </c>
      <c r="L4" s="43" t="s">
        <v>1098</v>
      </c>
      <c r="M4" s="43" t="s">
        <v>1094</v>
      </c>
      <c r="N4" s="92" t="s">
        <v>936</v>
      </c>
      <c r="O4" s="92" t="s">
        <v>910</v>
      </c>
      <c r="P4" s="92" t="s">
        <v>937</v>
      </c>
    </row>
    <row r="5" spans="1:16">
      <c r="A5" s="48">
        <v>1</v>
      </c>
      <c r="B5" s="16" t="s">
        <v>128</v>
      </c>
      <c r="C5" s="48" t="s">
        <v>213</v>
      </c>
      <c r="D5" s="48" t="s">
        <v>19</v>
      </c>
      <c r="E5" s="42">
        <v>580</v>
      </c>
      <c r="F5" s="120">
        <v>583</v>
      </c>
      <c r="G5" s="120">
        <v>590</v>
      </c>
      <c r="H5" s="120">
        <v>585</v>
      </c>
      <c r="I5" s="121">
        <v>573</v>
      </c>
      <c r="J5" s="120"/>
      <c r="K5" s="120"/>
      <c r="L5" s="120">
        <v>584</v>
      </c>
      <c r="M5" s="120">
        <v>579</v>
      </c>
      <c r="N5" s="87">
        <v>2921</v>
      </c>
      <c r="O5" s="87">
        <f>(L5+M5)/2</f>
        <v>581.5</v>
      </c>
      <c r="P5" s="87">
        <f t="shared" ref="P5:P29" si="0">(N5+O5)/6</f>
        <v>583.75</v>
      </c>
    </row>
    <row r="6" spans="1:16">
      <c r="A6" s="48">
        <v>2</v>
      </c>
      <c r="B6" s="16" t="s">
        <v>516</v>
      </c>
      <c r="C6" s="48" t="s">
        <v>212</v>
      </c>
      <c r="D6" s="48" t="s">
        <v>19</v>
      </c>
      <c r="E6" s="42">
        <v>584</v>
      </c>
      <c r="F6" s="121">
        <v>575</v>
      </c>
      <c r="G6" s="120">
        <v>579</v>
      </c>
      <c r="H6" s="120">
        <v>584</v>
      </c>
      <c r="I6" s="120">
        <v>585</v>
      </c>
      <c r="J6" s="120"/>
      <c r="K6" s="120"/>
      <c r="L6" s="120">
        <v>579</v>
      </c>
      <c r="M6" s="120">
        <v>584</v>
      </c>
      <c r="N6" s="87">
        <v>2911</v>
      </c>
      <c r="O6" s="87">
        <f>(L6+M6)/2</f>
        <v>581.5</v>
      </c>
      <c r="P6" s="87">
        <f t="shared" si="0"/>
        <v>582.08333333333337</v>
      </c>
    </row>
    <row r="7" spans="1:16">
      <c r="A7" s="48">
        <v>3</v>
      </c>
      <c r="B7" s="16" t="s">
        <v>173</v>
      </c>
      <c r="C7" s="48" t="s">
        <v>311</v>
      </c>
      <c r="D7" s="48" t="s">
        <v>53</v>
      </c>
      <c r="E7" s="42">
        <v>583</v>
      </c>
      <c r="F7" s="120">
        <v>576</v>
      </c>
      <c r="G7" s="120">
        <v>584</v>
      </c>
      <c r="H7" s="120">
        <v>586</v>
      </c>
      <c r="I7" s="120">
        <v>579</v>
      </c>
      <c r="J7" s="120"/>
      <c r="K7" s="120"/>
      <c r="L7" s="120">
        <v>585</v>
      </c>
      <c r="M7" s="121">
        <v>575</v>
      </c>
      <c r="N7" s="87">
        <v>2910</v>
      </c>
      <c r="O7" s="87">
        <v>582</v>
      </c>
      <c r="P7" s="87">
        <f t="shared" si="0"/>
        <v>582</v>
      </c>
    </row>
    <row r="8" spans="1:16">
      <c r="A8" s="48">
        <v>4</v>
      </c>
      <c r="B8" s="16" t="s">
        <v>146</v>
      </c>
      <c r="C8" s="48" t="s">
        <v>312</v>
      </c>
      <c r="D8" s="48" t="s">
        <v>22</v>
      </c>
      <c r="E8" s="42">
        <v>574</v>
      </c>
      <c r="F8" s="121">
        <v>566</v>
      </c>
      <c r="G8" s="120">
        <v>574</v>
      </c>
      <c r="H8" s="120">
        <v>578</v>
      </c>
      <c r="I8" s="120">
        <v>581</v>
      </c>
      <c r="J8" s="120"/>
      <c r="K8" s="120"/>
      <c r="L8" s="120">
        <v>581</v>
      </c>
      <c r="M8" s="120">
        <v>585</v>
      </c>
      <c r="N8" s="87">
        <v>2899</v>
      </c>
      <c r="O8" s="87">
        <f>(L8+M8)/2</f>
        <v>583</v>
      </c>
      <c r="P8" s="87">
        <f t="shared" si="0"/>
        <v>580.33333333333337</v>
      </c>
    </row>
    <row r="9" spans="1:16">
      <c r="A9" s="48">
        <v>5</v>
      </c>
      <c r="B9" s="16" t="s">
        <v>31</v>
      </c>
      <c r="C9" s="48" t="s">
        <v>214</v>
      </c>
      <c r="D9" s="48" t="s">
        <v>19</v>
      </c>
      <c r="E9" s="42">
        <v>586</v>
      </c>
      <c r="F9" s="120">
        <v>575</v>
      </c>
      <c r="G9" s="120">
        <v>582</v>
      </c>
      <c r="H9" s="121">
        <v>574</v>
      </c>
      <c r="I9" s="120">
        <v>586</v>
      </c>
      <c r="J9" s="120"/>
      <c r="K9" s="120"/>
      <c r="L9" s="120">
        <v>577</v>
      </c>
      <c r="M9" s="120">
        <v>582</v>
      </c>
      <c r="N9" s="87">
        <v>2902</v>
      </c>
      <c r="O9" s="87">
        <f>(L9+M9)/2</f>
        <v>579.5</v>
      </c>
      <c r="P9" s="87">
        <f t="shared" si="0"/>
        <v>580.25</v>
      </c>
    </row>
    <row r="10" spans="1:16">
      <c r="A10" s="48">
        <v>6</v>
      </c>
      <c r="B10" s="16" t="s">
        <v>145</v>
      </c>
      <c r="C10" s="48" t="s">
        <v>310</v>
      </c>
      <c r="D10" s="48" t="s">
        <v>20</v>
      </c>
      <c r="E10" s="121">
        <v>570</v>
      </c>
      <c r="F10" s="120"/>
      <c r="G10" s="120">
        <v>574</v>
      </c>
      <c r="H10" s="120">
        <v>579</v>
      </c>
      <c r="I10" s="120">
        <v>575</v>
      </c>
      <c r="J10" s="120"/>
      <c r="K10" s="120"/>
      <c r="L10" s="120">
        <v>577</v>
      </c>
      <c r="M10" s="120">
        <v>579</v>
      </c>
      <c r="N10" s="87">
        <v>2884</v>
      </c>
      <c r="O10" s="87">
        <f>(L10+M10)/2</f>
        <v>578</v>
      </c>
      <c r="P10" s="87">
        <f t="shared" si="0"/>
        <v>577</v>
      </c>
    </row>
    <row r="11" spans="1:16">
      <c r="A11" s="48">
        <v>7</v>
      </c>
      <c r="B11" s="16" t="s">
        <v>131</v>
      </c>
      <c r="C11" s="48" t="s">
        <v>401</v>
      </c>
      <c r="D11" s="48" t="s">
        <v>22</v>
      </c>
      <c r="E11" s="42">
        <v>556</v>
      </c>
      <c r="F11" s="120">
        <v>573</v>
      </c>
      <c r="G11" s="120">
        <v>581</v>
      </c>
      <c r="H11" s="120">
        <v>576</v>
      </c>
      <c r="I11" s="121">
        <v>570</v>
      </c>
      <c r="J11" s="120"/>
      <c r="K11" s="120"/>
      <c r="L11" s="120">
        <v>574</v>
      </c>
      <c r="M11" s="120">
        <v>576</v>
      </c>
      <c r="N11" s="87">
        <v>2880</v>
      </c>
      <c r="O11" s="87">
        <f>(L11+M11)/2</f>
        <v>575</v>
      </c>
      <c r="P11" s="87">
        <f t="shared" si="0"/>
        <v>575.83333333333337</v>
      </c>
    </row>
    <row r="12" spans="1:16">
      <c r="A12" s="48">
        <v>8</v>
      </c>
      <c r="B12" s="16" t="s">
        <v>380</v>
      </c>
      <c r="C12" s="48" t="s">
        <v>402</v>
      </c>
      <c r="D12" s="48" t="s">
        <v>19</v>
      </c>
      <c r="E12" s="120">
        <v>575</v>
      </c>
      <c r="F12" s="120"/>
      <c r="G12" s="120">
        <v>573</v>
      </c>
      <c r="H12" s="120">
        <v>576</v>
      </c>
      <c r="I12" s="121">
        <v>571</v>
      </c>
      <c r="J12" s="120"/>
      <c r="K12" s="120"/>
      <c r="L12" s="120">
        <v>573</v>
      </c>
      <c r="M12" s="120">
        <v>581</v>
      </c>
      <c r="N12" s="87">
        <v>2878</v>
      </c>
      <c r="O12" s="87">
        <f>(L12+M12)/2</f>
        <v>577</v>
      </c>
      <c r="P12" s="87">
        <f t="shared" si="0"/>
        <v>575.83333333333337</v>
      </c>
    </row>
    <row r="13" spans="1:16">
      <c r="A13" s="48">
        <v>9</v>
      </c>
      <c r="B13" s="16" t="s">
        <v>129</v>
      </c>
      <c r="C13" s="48" t="s">
        <v>301</v>
      </c>
      <c r="D13" s="48" t="s">
        <v>20</v>
      </c>
      <c r="E13" s="42">
        <v>570</v>
      </c>
      <c r="F13" s="120">
        <v>571</v>
      </c>
      <c r="G13" s="120">
        <v>575</v>
      </c>
      <c r="H13" s="120">
        <v>580</v>
      </c>
      <c r="I13" s="120">
        <v>577</v>
      </c>
      <c r="J13" s="120"/>
      <c r="K13" s="120"/>
      <c r="L13" s="120">
        <v>575</v>
      </c>
      <c r="M13" s="121">
        <v>570</v>
      </c>
      <c r="N13" s="87">
        <v>2878</v>
      </c>
      <c r="O13" s="87">
        <v>576</v>
      </c>
      <c r="P13" s="87">
        <f t="shared" si="0"/>
        <v>575.66666666666663</v>
      </c>
    </row>
    <row r="14" spans="1:16">
      <c r="A14" s="48">
        <v>10</v>
      </c>
      <c r="B14" s="2" t="s">
        <v>540</v>
      </c>
      <c r="C14" s="8" t="s">
        <v>541</v>
      </c>
      <c r="D14" s="8" t="s">
        <v>29</v>
      </c>
      <c r="E14" s="42">
        <v>568</v>
      </c>
      <c r="F14" s="121">
        <v>553</v>
      </c>
      <c r="G14" s="120">
        <v>581</v>
      </c>
      <c r="H14" s="120">
        <v>573</v>
      </c>
      <c r="I14" s="120">
        <v>569</v>
      </c>
      <c r="J14" s="120"/>
      <c r="K14" s="120"/>
      <c r="L14" s="120">
        <v>574</v>
      </c>
      <c r="M14" s="120">
        <v>576</v>
      </c>
      <c r="N14" s="87">
        <v>2873</v>
      </c>
      <c r="O14" s="87">
        <f>(L14+M14)/2</f>
        <v>575</v>
      </c>
      <c r="P14" s="87">
        <f t="shared" si="0"/>
        <v>574.66666666666663</v>
      </c>
    </row>
    <row r="15" spans="1:16">
      <c r="A15" s="48">
        <v>11</v>
      </c>
      <c r="B15" s="18" t="s">
        <v>174</v>
      </c>
      <c r="C15" s="21" t="s">
        <v>405</v>
      </c>
      <c r="D15" s="21" t="s">
        <v>22</v>
      </c>
      <c r="E15" s="42">
        <v>571</v>
      </c>
      <c r="F15" s="120">
        <v>571</v>
      </c>
      <c r="G15" s="120">
        <v>573</v>
      </c>
      <c r="H15" s="120">
        <v>563</v>
      </c>
      <c r="I15" s="120">
        <v>574</v>
      </c>
      <c r="J15" s="120">
        <v>572</v>
      </c>
      <c r="K15" s="121">
        <v>560</v>
      </c>
      <c r="L15" s="42"/>
      <c r="M15" s="42"/>
      <c r="N15" s="87">
        <v>2853</v>
      </c>
      <c r="O15" s="87">
        <v>573</v>
      </c>
      <c r="P15" s="92">
        <f t="shared" si="0"/>
        <v>571</v>
      </c>
    </row>
    <row r="16" spans="1:16">
      <c r="A16" s="48">
        <v>12</v>
      </c>
      <c r="B16" s="2" t="s">
        <v>555</v>
      </c>
      <c r="C16" s="8" t="s">
        <v>548</v>
      </c>
      <c r="D16" s="8" t="s">
        <v>19</v>
      </c>
      <c r="E16" s="120">
        <v>566</v>
      </c>
      <c r="F16" s="120"/>
      <c r="G16" s="120">
        <v>574</v>
      </c>
      <c r="H16" s="120">
        <v>568</v>
      </c>
      <c r="I16" s="121">
        <v>561</v>
      </c>
      <c r="J16" s="120"/>
      <c r="K16" s="120"/>
      <c r="L16" s="120">
        <v>568</v>
      </c>
      <c r="M16" s="120">
        <v>569</v>
      </c>
      <c r="N16" s="87">
        <v>2845</v>
      </c>
      <c r="O16" s="87">
        <f t="shared" ref="O16:O21" si="1">(L16+M16)/2</f>
        <v>568.5</v>
      </c>
      <c r="P16" s="87">
        <f t="shared" si="0"/>
        <v>568.91666666666663</v>
      </c>
    </row>
    <row r="17" spans="1:16">
      <c r="A17" s="48">
        <v>13</v>
      </c>
      <c r="B17" s="16" t="s">
        <v>137</v>
      </c>
      <c r="C17" s="48" t="s">
        <v>307</v>
      </c>
      <c r="D17" s="48" t="s">
        <v>76</v>
      </c>
      <c r="E17" s="42">
        <v>565</v>
      </c>
      <c r="F17" s="42"/>
      <c r="G17" s="121">
        <v>560</v>
      </c>
      <c r="H17" s="120">
        <v>566</v>
      </c>
      <c r="I17" s="120">
        <v>567</v>
      </c>
      <c r="J17" s="120"/>
      <c r="K17" s="120">
        <v>567</v>
      </c>
      <c r="L17" s="120">
        <v>561</v>
      </c>
      <c r="M17" s="120">
        <v>573</v>
      </c>
      <c r="N17" s="87">
        <v>2834</v>
      </c>
      <c r="O17" s="87">
        <f t="shared" si="1"/>
        <v>567</v>
      </c>
      <c r="P17" s="92">
        <f t="shared" si="0"/>
        <v>566.83333333333337</v>
      </c>
    </row>
    <row r="18" spans="1:16">
      <c r="A18" s="48">
        <v>14</v>
      </c>
      <c r="B18" s="16" t="s">
        <v>149</v>
      </c>
      <c r="C18" s="48" t="s">
        <v>314</v>
      </c>
      <c r="D18" s="48" t="s">
        <v>29</v>
      </c>
      <c r="E18" s="42">
        <v>559</v>
      </c>
      <c r="F18" s="42">
        <v>552</v>
      </c>
      <c r="G18" s="42">
        <v>568</v>
      </c>
      <c r="H18" s="120">
        <v>570</v>
      </c>
      <c r="I18" s="120">
        <v>558</v>
      </c>
      <c r="J18" s="120">
        <v>560</v>
      </c>
      <c r="K18" s="121">
        <v>553</v>
      </c>
      <c r="L18" s="120">
        <v>568</v>
      </c>
      <c r="M18" s="120">
        <v>566</v>
      </c>
      <c r="N18" s="87">
        <v>2822</v>
      </c>
      <c r="O18" s="87">
        <f t="shared" si="1"/>
        <v>567</v>
      </c>
      <c r="P18" s="87">
        <f t="shared" si="0"/>
        <v>564.83333333333337</v>
      </c>
    </row>
    <row r="19" spans="1:16" s="4" customFormat="1">
      <c r="A19" s="47">
        <v>15</v>
      </c>
      <c r="B19" s="16" t="s">
        <v>153</v>
      </c>
      <c r="C19" s="48" t="s">
        <v>316</v>
      </c>
      <c r="D19" s="48" t="s">
        <v>112</v>
      </c>
      <c r="E19" s="42">
        <v>559</v>
      </c>
      <c r="F19" s="120">
        <v>566</v>
      </c>
      <c r="G19" s="121">
        <v>550</v>
      </c>
      <c r="H19" s="120">
        <v>568</v>
      </c>
      <c r="I19" s="120">
        <v>577</v>
      </c>
      <c r="J19" s="120"/>
      <c r="K19" s="120"/>
      <c r="L19" s="120">
        <v>556</v>
      </c>
      <c r="M19" s="120">
        <v>562</v>
      </c>
      <c r="N19" s="87">
        <v>2829</v>
      </c>
      <c r="O19" s="87">
        <f t="shared" si="1"/>
        <v>559</v>
      </c>
      <c r="P19" s="87">
        <f t="shared" si="0"/>
        <v>564.66666666666663</v>
      </c>
    </row>
    <row r="20" spans="1:16" s="4" customFormat="1">
      <c r="A20" s="47">
        <v>16</v>
      </c>
      <c r="B20" s="2" t="s">
        <v>188</v>
      </c>
      <c r="C20" s="8" t="s">
        <v>547</v>
      </c>
      <c r="D20" s="8" t="s">
        <v>19</v>
      </c>
      <c r="E20" s="120">
        <v>549</v>
      </c>
      <c r="F20" s="120"/>
      <c r="G20" s="120">
        <v>551</v>
      </c>
      <c r="H20" s="120">
        <v>561</v>
      </c>
      <c r="I20" s="120"/>
      <c r="J20" s="120"/>
      <c r="K20" s="120"/>
      <c r="L20" s="120">
        <v>573</v>
      </c>
      <c r="M20" s="120">
        <v>577</v>
      </c>
      <c r="N20" s="87">
        <v>2811</v>
      </c>
      <c r="O20" s="87">
        <f t="shared" si="1"/>
        <v>575</v>
      </c>
      <c r="P20" s="87">
        <f t="shared" si="0"/>
        <v>564.33333333333337</v>
      </c>
    </row>
    <row r="21" spans="1:16">
      <c r="A21" s="48">
        <v>17</v>
      </c>
      <c r="B21" s="16" t="s">
        <v>135</v>
      </c>
      <c r="C21" s="48" t="s">
        <v>313</v>
      </c>
      <c r="D21" s="48" t="s">
        <v>20</v>
      </c>
      <c r="E21" s="42">
        <v>572</v>
      </c>
      <c r="F21" s="120">
        <v>554</v>
      </c>
      <c r="G21" s="120">
        <v>563</v>
      </c>
      <c r="H21" s="121">
        <v>550</v>
      </c>
      <c r="I21" s="120">
        <v>564</v>
      </c>
      <c r="J21" s="120"/>
      <c r="K21" s="120"/>
      <c r="L21" s="120">
        <v>567</v>
      </c>
      <c r="M21" s="120">
        <v>569</v>
      </c>
      <c r="N21" s="87">
        <v>2817</v>
      </c>
      <c r="O21" s="87">
        <f t="shared" si="1"/>
        <v>568</v>
      </c>
      <c r="P21" s="87">
        <f t="shared" si="0"/>
        <v>564.16666666666663</v>
      </c>
    </row>
    <row r="22" spans="1:16" s="4" customFormat="1">
      <c r="A22" s="47">
        <v>18</v>
      </c>
      <c r="B22" s="14" t="s">
        <v>144</v>
      </c>
      <c r="C22" s="47" t="s">
        <v>280</v>
      </c>
      <c r="D22" s="47" t="s">
        <v>68</v>
      </c>
      <c r="E22" s="123">
        <v>560</v>
      </c>
      <c r="F22" s="123"/>
      <c r="G22" s="123">
        <v>557</v>
      </c>
      <c r="H22" s="123">
        <v>572</v>
      </c>
      <c r="I22" s="123">
        <v>561</v>
      </c>
      <c r="J22" s="123"/>
      <c r="K22" s="123"/>
      <c r="L22" s="124">
        <v>556</v>
      </c>
      <c r="M22" s="123">
        <v>563</v>
      </c>
      <c r="N22" s="92">
        <v>2813</v>
      </c>
      <c r="O22" s="92">
        <v>562</v>
      </c>
      <c r="P22" s="92">
        <f t="shared" si="0"/>
        <v>562.5</v>
      </c>
    </row>
    <row r="23" spans="1:16" s="4" customFormat="1">
      <c r="A23" s="47">
        <v>19</v>
      </c>
      <c r="B23" s="14" t="s">
        <v>155</v>
      </c>
      <c r="C23" s="47" t="s">
        <v>317</v>
      </c>
      <c r="D23" s="47" t="s">
        <v>47</v>
      </c>
      <c r="E23" s="43">
        <v>556</v>
      </c>
      <c r="F23" s="123">
        <v>551</v>
      </c>
      <c r="G23" s="123">
        <v>563</v>
      </c>
      <c r="H23" s="123">
        <v>556</v>
      </c>
      <c r="I23" s="124">
        <v>535</v>
      </c>
      <c r="J23" s="123"/>
      <c r="K23" s="123"/>
      <c r="L23" s="123">
        <v>568</v>
      </c>
      <c r="M23" s="123">
        <v>567</v>
      </c>
      <c r="N23" s="92">
        <v>2805</v>
      </c>
      <c r="O23" s="87">
        <f>(L23+M23)/2</f>
        <v>567.5</v>
      </c>
      <c r="P23" s="92">
        <f t="shared" si="0"/>
        <v>562.08333333333337</v>
      </c>
    </row>
    <row r="24" spans="1:16">
      <c r="A24" s="48">
        <v>20</v>
      </c>
      <c r="B24" s="2" t="s">
        <v>130</v>
      </c>
      <c r="C24" s="8" t="s">
        <v>302</v>
      </c>
      <c r="D24" s="8" t="s">
        <v>29</v>
      </c>
      <c r="E24" s="42"/>
      <c r="F24" s="42"/>
      <c r="G24" s="120">
        <v>557</v>
      </c>
      <c r="H24" s="120">
        <v>563</v>
      </c>
      <c r="I24" s="121">
        <v>541</v>
      </c>
      <c r="J24" s="120"/>
      <c r="K24" s="120">
        <v>562</v>
      </c>
      <c r="L24" s="120">
        <v>552</v>
      </c>
      <c r="M24" s="120">
        <v>569</v>
      </c>
      <c r="N24" s="87">
        <v>2803</v>
      </c>
      <c r="O24" s="87">
        <v>560.5</v>
      </c>
      <c r="P24" s="87">
        <f t="shared" si="0"/>
        <v>560.58333333333337</v>
      </c>
    </row>
    <row r="25" spans="1:16">
      <c r="A25" s="48">
        <v>21</v>
      </c>
      <c r="B25" s="3" t="s">
        <v>171</v>
      </c>
      <c r="C25" s="7" t="s">
        <v>452</v>
      </c>
      <c r="D25" s="7" t="s">
        <v>73</v>
      </c>
      <c r="E25" s="43">
        <v>568</v>
      </c>
      <c r="F25" s="123">
        <v>546</v>
      </c>
      <c r="G25" s="123">
        <v>539</v>
      </c>
      <c r="H25" s="123">
        <v>561</v>
      </c>
      <c r="I25" s="123">
        <v>575</v>
      </c>
      <c r="J25" s="123"/>
      <c r="K25" s="123"/>
      <c r="L25" s="123">
        <v>563</v>
      </c>
      <c r="M25" s="124" t="s">
        <v>719</v>
      </c>
      <c r="N25" s="92">
        <v>2784</v>
      </c>
      <c r="O25" s="92">
        <v>569</v>
      </c>
      <c r="P25" s="92">
        <f t="shared" si="0"/>
        <v>558.83333333333337</v>
      </c>
    </row>
    <row r="26" spans="1:16">
      <c r="A26" s="48">
        <v>22</v>
      </c>
      <c r="B26" s="3" t="s">
        <v>1028</v>
      </c>
      <c r="C26" s="7" t="s">
        <v>1029</v>
      </c>
      <c r="D26" s="7" t="s">
        <v>59</v>
      </c>
      <c r="E26" s="123">
        <v>550</v>
      </c>
      <c r="F26" s="123"/>
      <c r="G26" s="123">
        <v>556</v>
      </c>
      <c r="H26" s="123">
        <v>557</v>
      </c>
      <c r="I26" s="123">
        <v>547</v>
      </c>
      <c r="J26" s="123"/>
      <c r="K26" s="123"/>
      <c r="L26" s="124">
        <v>547</v>
      </c>
      <c r="M26" s="123">
        <v>558</v>
      </c>
      <c r="N26" s="92">
        <v>2768</v>
      </c>
      <c r="O26" s="87">
        <f>(L26+M26)/2</f>
        <v>552.5</v>
      </c>
      <c r="P26" s="92">
        <f t="shared" si="0"/>
        <v>553.41666666666663</v>
      </c>
    </row>
    <row r="27" spans="1:16">
      <c r="A27" s="48">
        <v>23</v>
      </c>
      <c r="B27" s="3" t="s">
        <v>688</v>
      </c>
      <c r="C27" s="7" t="s">
        <v>470</v>
      </c>
      <c r="D27" s="7" t="s">
        <v>112</v>
      </c>
      <c r="E27" s="43">
        <v>541</v>
      </c>
      <c r="F27" s="123">
        <v>533</v>
      </c>
      <c r="G27" s="124">
        <v>535</v>
      </c>
      <c r="H27" s="123">
        <v>550</v>
      </c>
      <c r="I27" s="123">
        <v>553</v>
      </c>
      <c r="J27" s="123"/>
      <c r="K27" s="123"/>
      <c r="L27" s="123">
        <v>554</v>
      </c>
      <c r="M27" s="123">
        <v>553</v>
      </c>
      <c r="N27" s="92">
        <v>2743</v>
      </c>
      <c r="O27" s="87">
        <f>(L27+M27)/2</f>
        <v>553.5</v>
      </c>
      <c r="P27" s="92">
        <f t="shared" si="0"/>
        <v>549.41666666666663</v>
      </c>
    </row>
    <row r="28" spans="1:16">
      <c r="A28" s="48">
        <v>24</v>
      </c>
      <c r="B28" s="78" t="s">
        <v>690</v>
      </c>
      <c r="C28" s="50" t="s">
        <v>1068</v>
      </c>
      <c r="D28" s="50" t="s">
        <v>615</v>
      </c>
      <c r="E28" s="123">
        <v>539</v>
      </c>
      <c r="F28" s="123"/>
      <c r="G28" s="123"/>
      <c r="H28" s="123">
        <v>535</v>
      </c>
      <c r="I28" s="123">
        <v>541</v>
      </c>
      <c r="J28" s="123"/>
      <c r="K28" s="123"/>
      <c r="L28" s="123">
        <v>557</v>
      </c>
      <c r="M28" s="123">
        <v>550</v>
      </c>
      <c r="N28" s="92">
        <v>2722</v>
      </c>
      <c r="O28" s="87">
        <f>(L28+M28)/2</f>
        <v>553.5</v>
      </c>
      <c r="P28" s="92">
        <f t="shared" si="0"/>
        <v>545.91666666666663</v>
      </c>
    </row>
    <row r="29" spans="1:16" s="4" customFormat="1">
      <c r="A29" s="47">
        <v>25</v>
      </c>
      <c r="B29" s="3" t="s">
        <v>1052</v>
      </c>
      <c r="C29" s="7" t="s">
        <v>476</v>
      </c>
      <c r="D29" s="7" t="s">
        <v>49</v>
      </c>
      <c r="E29" s="124">
        <v>476</v>
      </c>
      <c r="F29" s="123"/>
      <c r="G29" s="123">
        <v>536</v>
      </c>
      <c r="H29" s="123">
        <v>526</v>
      </c>
      <c r="I29" s="123">
        <v>536</v>
      </c>
      <c r="J29" s="123"/>
      <c r="K29" s="123"/>
      <c r="L29" s="123">
        <v>554</v>
      </c>
      <c r="M29" s="123">
        <v>540</v>
      </c>
      <c r="N29" s="92">
        <v>2692</v>
      </c>
      <c r="O29" s="87">
        <f>(L29+M29)/2</f>
        <v>547</v>
      </c>
      <c r="P29" s="92">
        <f t="shared" si="0"/>
        <v>539.83333333333337</v>
      </c>
    </row>
  </sheetData>
  <sortState ref="B5:P56">
    <sortCondition descending="1" ref="P5:P56"/>
  </sortState>
  <pageMargins left="0.7" right="0.7" top="0.75" bottom="0.75" header="0.3" footer="0.3"/>
  <pageSetup paperSize="9" scale="67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Y31"/>
  <sheetViews>
    <sheetView zoomScale="70" zoomScaleNormal="70" workbookViewId="0">
      <selection activeCell="F45" sqref="F45"/>
    </sheetView>
  </sheetViews>
  <sheetFormatPr defaultRowHeight="15.75"/>
  <cols>
    <col min="1" max="1" width="6.7109375" style="10" customWidth="1"/>
    <col min="2" max="2" width="39.140625" style="1" bestFit="1" customWidth="1"/>
    <col min="3" max="3" width="12.28515625" style="10" customWidth="1"/>
    <col min="4" max="4" width="10.42578125" style="10" customWidth="1"/>
    <col min="5" max="5" width="12.140625" style="79" customWidth="1"/>
    <col min="6" max="6" width="10.140625" style="79" customWidth="1"/>
    <col min="7" max="7" width="11.28515625" style="79" customWidth="1"/>
    <col min="8" max="8" width="10.42578125" style="79" customWidth="1"/>
    <col min="9" max="9" width="10.85546875" style="79" customWidth="1"/>
    <col min="10" max="10" width="13.42578125" style="12" customWidth="1"/>
    <col min="11" max="11" width="10" style="79" customWidth="1"/>
    <col min="12" max="12" width="9.7109375" style="79" customWidth="1"/>
    <col min="13" max="13" width="11.7109375" style="79" customWidth="1"/>
    <col min="14" max="14" width="14.42578125" style="79" customWidth="1"/>
    <col min="15" max="15" width="11.140625" style="79" customWidth="1"/>
    <col min="16" max="18" width="10.28515625" style="79" customWidth="1"/>
    <col min="19" max="19" width="10.42578125" style="104" customWidth="1"/>
    <col min="20" max="20" width="9.85546875" style="104" customWidth="1"/>
    <col min="21" max="24" width="9.5703125" style="104" customWidth="1"/>
    <col min="25" max="25" width="9.42578125" style="90" customWidth="1"/>
    <col min="26" max="16384" width="9.140625" style="1"/>
  </cols>
  <sheetData>
    <row r="2" spans="1:25" s="65" customFormat="1" ht="19.5" customHeight="1">
      <c r="A2" s="64" t="s">
        <v>931</v>
      </c>
      <c r="C2" s="64"/>
      <c r="D2" s="64"/>
      <c r="E2" s="81"/>
      <c r="F2" s="81"/>
      <c r="G2" s="81"/>
      <c r="H2" s="81"/>
      <c r="I2" s="81"/>
      <c r="J2" s="93"/>
      <c r="K2" s="81"/>
      <c r="L2" s="81"/>
      <c r="M2" s="81"/>
      <c r="N2" s="81"/>
      <c r="O2" s="81"/>
      <c r="P2" s="81"/>
      <c r="Q2" s="81"/>
      <c r="R2" s="81"/>
      <c r="S2" s="103"/>
      <c r="T2" s="103"/>
      <c r="U2" s="103"/>
      <c r="V2" s="103"/>
      <c r="W2" s="103"/>
      <c r="X2" s="103"/>
      <c r="Y2" s="89"/>
    </row>
    <row r="3" spans="1:25" ht="15.75" customHeight="1">
      <c r="B3" s="102" t="s">
        <v>935</v>
      </c>
    </row>
    <row r="4" spans="1:25" s="4" customFormat="1">
      <c r="A4" s="7" t="s">
        <v>0</v>
      </c>
      <c r="B4" s="23" t="s">
        <v>1</v>
      </c>
      <c r="C4" s="39" t="s">
        <v>2</v>
      </c>
      <c r="D4" s="39" t="s">
        <v>3</v>
      </c>
      <c r="E4" s="43" t="s">
        <v>808</v>
      </c>
      <c r="F4" s="43" t="s">
        <v>853</v>
      </c>
      <c r="G4" s="43" t="s">
        <v>857</v>
      </c>
      <c r="H4" s="43" t="s">
        <v>854</v>
      </c>
      <c r="I4" s="43" t="s">
        <v>855</v>
      </c>
      <c r="J4" s="45" t="s">
        <v>1081</v>
      </c>
      <c r="K4" s="43" t="s">
        <v>908</v>
      </c>
      <c r="L4" s="43" t="s">
        <v>909</v>
      </c>
      <c r="M4" s="43" t="s">
        <v>1087</v>
      </c>
      <c r="N4" s="43" t="s">
        <v>1088</v>
      </c>
      <c r="O4" s="43" t="s">
        <v>1098</v>
      </c>
      <c r="P4" s="43" t="s">
        <v>1094</v>
      </c>
      <c r="Q4" s="43" t="s">
        <v>1105</v>
      </c>
      <c r="R4" s="43" t="s">
        <v>1106</v>
      </c>
      <c r="S4" s="92" t="s">
        <v>936</v>
      </c>
      <c r="T4" s="92" t="s">
        <v>910</v>
      </c>
      <c r="U4" s="84" t="s">
        <v>937</v>
      </c>
      <c r="V4" s="84" t="s">
        <v>974</v>
      </c>
      <c r="W4" s="84" t="s">
        <v>1131</v>
      </c>
      <c r="X4" s="84" t="s">
        <v>975</v>
      </c>
      <c r="Y4" s="84" t="s">
        <v>932</v>
      </c>
    </row>
    <row r="5" spans="1:25">
      <c r="A5" s="8">
        <v>1</v>
      </c>
      <c r="B5" s="18" t="s">
        <v>31</v>
      </c>
      <c r="C5" s="21" t="s">
        <v>214</v>
      </c>
      <c r="D5" s="21" t="s">
        <v>19</v>
      </c>
      <c r="E5" s="42" t="s">
        <v>826</v>
      </c>
      <c r="F5" s="42">
        <v>578</v>
      </c>
      <c r="G5" s="120" t="s">
        <v>377</v>
      </c>
      <c r="H5" s="120" t="s">
        <v>927</v>
      </c>
      <c r="I5" s="120" t="s">
        <v>914</v>
      </c>
      <c r="J5" s="121">
        <v>569</v>
      </c>
      <c r="K5" s="120"/>
      <c r="L5" s="120"/>
      <c r="M5" s="120">
        <v>577</v>
      </c>
      <c r="N5" s="120" t="s">
        <v>927</v>
      </c>
      <c r="O5" s="42"/>
      <c r="P5" s="42"/>
      <c r="Q5" s="42"/>
      <c r="R5" s="42"/>
      <c r="S5" s="87">
        <v>2896.75</v>
      </c>
      <c r="T5" s="87">
        <v>579.25</v>
      </c>
      <c r="U5" s="87">
        <f t="shared" ref="U5:U31" si="0">(S5+T5)/6</f>
        <v>579.33333333333337</v>
      </c>
      <c r="V5" s="87"/>
      <c r="W5" s="87">
        <v>1</v>
      </c>
      <c r="X5" s="87">
        <f>(U5+V5+W5)</f>
        <v>580.33333333333337</v>
      </c>
      <c r="Y5" s="85" t="s">
        <v>933</v>
      </c>
    </row>
    <row r="6" spans="1:25">
      <c r="A6" s="8">
        <v>2</v>
      </c>
      <c r="B6" s="18" t="s">
        <v>128</v>
      </c>
      <c r="C6" s="21" t="s">
        <v>213</v>
      </c>
      <c r="D6" s="21" t="s">
        <v>19</v>
      </c>
      <c r="E6" s="42">
        <v>562</v>
      </c>
      <c r="F6" s="42" t="s">
        <v>875</v>
      </c>
      <c r="G6" s="42" t="s">
        <v>905</v>
      </c>
      <c r="H6" s="42">
        <v>569</v>
      </c>
      <c r="I6" s="120" t="s">
        <v>929</v>
      </c>
      <c r="J6" s="121">
        <v>562</v>
      </c>
      <c r="K6" s="120"/>
      <c r="L6" s="120"/>
      <c r="M6" s="120">
        <v>565</v>
      </c>
      <c r="N6" s="120">
        <v>568</v>
      </c>
      <c r="O6" s="120" t="s">
        <v>1132</v>
      </c>
      <c r="P6" s="120" t="s">
        <v>366</v>
      </c>
      <c r="Q6" s="42"/>
      <c r="R6" s="42"/>
      <c r="S6" s="87">
        <v>2867</v>
      </c>
      <c r="T6" s="87">
        <v>580.5</v>
      </c>
      <c r="U6" s="87">
        <f t="shared" si="0"/>
        <v>574.58333333333337</v>
      </c>
      <c r="V6" s="87">
        <v>2</v>
      </c>
      <c r="W6" s="87"/>
      <c r="X6" s="87">
        <f t="shared" ref="X6:X31" si="1">(U6+V6)</f>
        <v>576.58333333333337</v>
      </c>
      <c r="Y6" s="85" t="s">
        <v>934</v>
      </c>
    </row>
    <row r="7" spans="1:25">
      <c r="A7" s="8">
        <v>3</v>
      </c>
      <c r="B7" s="2" t="s">
        <v>130</v>
      </c>
      <c r="C7" s="8" t="s">
        <v>302</v>
      </c>
      <c r="D7" s="8" t="s">
        <v>29</v>
      </c>
      <c r="E7" s="42">
        <v>564</v>
      </c>
      <c r="F7" s="42">
        <v>558</v>
      </c>
      <c r="G7" s="42">
        <v>565</v>
      </c>
      <c r="H7" s="120">
        <v>577</v>
      </c>
      <c r="I7" s="120" t="s">
        <v>930</v>
      </c>
      <c r="J7" s="122"/>
      <c r="K7" s="120"/>
      <c r="L7" s="120">
        <v>570</v>
      </c>
      <c r="M7" s="121">
        <v>561</v>
      </c>
      <c r="N7" s="120"/>
      <c r="O7" s="120">
        <v>573</v>
      </c>
      <c r="P7" s="120" t="s">
        <v>1133</v>
      </c>
      <c r="Q7" s="42"/>
      <c r="R7" s="42"/>
      <c r="S7" s="87">
        <v>2864</v>
      </c>
      <c r="T7" s="87">
        <v>571.5</v>
      </c>
      <c r="U7" s="87">
        <f t="shared" si="0"/>
        <v>572.58333333333337</v>
      </c>
      <c r="V7" s="87"/>
      <c r="W7" s="87"/>
      <c r="X7" s="87">
        <f t="shared" si="1"/>
        <v>572.58333333333337</v>
      </c>
      <c r="Y7" s="85" t="s">
        <v>934</v>
      </c>
    </row>
    <row r="8" spans="1:25">
      <c r="A8" s="8">
        <v>4</v>
      </c>
      <c r="B8" s="2" t="s">
        <v>188</v>
      </c>
      <c r="C8" s="8" t="s">
        <v>547</v>
      </c>
      <c r="D8" s="8" t="s">
        <v>19</v>
      </c>
      <c r="E8" s="120" t="s">
        <v>794</v>
      </c>
      <c r="F8" s="120"/>
      <c r="G8" s="120">
        <v>556</v>
      </c>
      <c r="H8" s="120">
        <v>574</v>
      </c>
      <c r="I8" s="121">
        <v>554</v>
      </c>
      <c r="J8" s="122"/>
      <c r="K8" s="120"/>
      <c r="L8" s="120"/>
      <c r="M8" s="120"/>
      <c r="N8" s="120"/>
      <c r="O8" s="120">
        <v>576</v>
      </c>
      <c r="P8" s="120" t="s">
        <v>921</v>
      </c>
      <c r="Q8" s="42"/>
      <c r="R8" s="42"/>
      <c r="S8" s="87">
        <v>2853.25</v>
      </c>
      <c r="T8" s="87">
        <v>577.125</v>
      </c>
      <c r="U8" s="87">
        <f t="shared" si="0"/>
        <v>571.72916666666663</v>
      </c>
      <c r="V8" s="87"/>
      <c r="W8" s="87"/>
      <c r="X8" s="87">
        <f t="shared" si="1"/>
        <v>571.72916666666663</v>
      </c>
      <c r="Y8" s="85" t="s">
        <v>934</v>
      </c>
    </row>
    <row r="9" spans="1:25">
      <c r="A9" s="8">
        <v>5</v>
      </c>
      <c r="B9" s="18" t="s">
        <v>127</v>
      </c>
      <c r="C9" s="21" t="s">
        <v>212</v>
      </c>
      <c r="D9" s="21" t="s">
        <v>19</v>
      </c>
      <c r="E9" s="42">
        <v>561</v>
      </c>
      <c r="F9" s="120">
        <v>561</v>
      </c>
      <c r="G9" s="120">
        <v>565</v>
      </c>
      <c r="H9" s="120">
        <v>574</v>
      </c>
      <c r="I9" s="120" t="s">
        <v>358</v>
      </c>
      <c r="J9" s="122"/>
      <c r="K9" s="120"/>
      <c r="L9" s="120"/>
      <c r="M9" s="120"/>
      <c r="N9" s="120"/>
      <c r="O9" s="120" t="s">
        <v>999</v>
      </c>
      <c r="P9" s="121">
        <v>553</v>
      </c>
      <c r="Q9" s="117"/>
      <c r="R9" s="117"/>
      <c r="S9" s="87">
        <v>2851.25</v>
      </c>
      <c r="T9" s="87">
        <v>575.625</v>
      </c>
      <c r="U9" s="87">
        <f t="shared" si="0"/>
        <v>571.14583333333337</v>
      </c>
      <c r="V9" s="87"/>
      <c r="W9" s="87"/>
      <c r="X9" s="87">
        <f t="shared" si="1"/>
        <v>571.14583333333337</v>
      </c>
      <c r="Y9" s="85" t="s">
        <v>934</v>
      </c>
    </row>
    <row r="10" spans="1:25">
      <c r="A10" s="8">
        <v>6</v>
      </c>
      <c r="B10" s="18" t="s">
        <v>131</v>
      </c>
      <c r="C10" s="21" t="s">
        <v>303</v>
      </c>
      <c r="D10" s="21" t="s">
        <v>22</v>
      </c>
      <c r="E10" s="42">
        <v>540</v>
      </c>
      <c r="F10" s="120" t="s">
        <v>878</v>
      </c>
      <c r="G10" s="120">
        <v>576</v>
      </c>
      <c r="H10" s="120" t="s">
        <v>928</v>
      </c>
      <c r="I10" s="120">
        <v>569</v>
      </c>
      <c r="J10" s="122"/>
      <c r="K10" s="120"/>
      <c r="L10" s="120"/>
      <c r="M10" s="120"/>
      <c r="N10" s="120"/>
      <c r="O10" s="120">
        <v>564</v>
      </c>
      <c r="P10" s="121">
        <v>550</v>
      </c>
      <c r="Q10" s="117"/>
      <c r="R10" s="117"/>
      <c r="S10" s="87">
        <v>2852.5</v>
      </c>
      <c r="T10" s="87">
        <v>566.5</v>
      </c>
      <c r="U10" s="87">
        <f t="shared" si="0"/>
        <v>569.83333333333337</v>
      </c>
      <c r="V10" s="87"/>
      <c r="W10" s="87"/>
      <c r="X10" s="87">
        <f t="shared" si="1"/>
        <v>569.83333333333337</v>
      </c>
      <c r="Y10" s="85" t="s">
        <v>934</v>
      </c>
    </row>
    <row r="11" spans="1:25">
      <c r="A11" s="8">
        <v>7</v>
      </c>
      <c r="B11" s="18" t="s">
        <v>129</v>
      </c>
      <c r="C11" s="21" t="s">
        <v>301</v>
      </c>
      <c r="D11" s="21" t="s">
        <v>20</v>
      </c>
      <c r="E11" s="42" t="s">
        <v>825</v>
      </c>
      <c r="F11" s="42" t="s">
        <v>876</v>
      </c>
      <c r="G11" s="120" t="s">
        <v>796</v>
      </c>
      <c r="H11" s="120" t="s">
        <v>926</v>
      </c>
      <c r="I11" s="120">
        <v>569</v>
      </c>
      <c r="J11" s="121"/>
      <c r="K11" s="120"/>
      <c r="L11" s="120"/>
      <c r="M11" s="120"/>
      <c r="N11" s="120">
        <v>563</v>
      </c>
      <c r="O11" s="120" t="s">
        <v>671</v>
      </c>
      <c r="P11" s="121">
        <v>563</v>
      </c>
      <c r="Q11" s="117"/>
      <c r="R11" s="117"/>
      <c r="S11" s="87">
        <v>2851.5</v>
      </c>
      <c r="T11" s="87">
        <v>567.25</v>
      </c>
      <c r="U11" s="87">
        <f t="shared" si="0"/>
        <v>569.79166666666663</v>
      </c>
      <c r="V11" s="87"/>
      <c r="W11" s="87"/>
      <c r="X11" s="87">
        <f t="shared" si="1"/>
        <v>569.79166666666663</v>
      </c>
      <c r="Y11" s="85" t="s">
        <v>934</v>
      </c>
    </row>
    <row r="12" spans="1:25">
      <c r="A12" s="8">
        <v>8</v>
      </c>
      <c r="B12" s="2" t="s">
        <v>540</v>
      </c>
      <c r="C12" s="8" t="s">
        <v>541</v>
      </c>
      <c r="D12" s="8" t="s">
        <v>29</v>
      </c>
      <c r="E12" s="42" t="s">
        <v>367</v>
      </c>
      <c r="F12" s="120">
        <v>560</v>
      </c>
      <c r="G12" s="120" t="s">
        <v>906</v>
      </c>
      <c r="H12" s="120" t="s">
        <v>621</v>
      </c>
      <c r="I12" s="120">
        <v>560</v>
      </c>
      <c r="J12" s="122"/>
      <c r="K12" s="120"/>
      <c r="L12" s="120"/>
      <c r="M12" s="120"/>
      <c r="N12" s="120"/>
      <c r="O12" s="120">
        <v>566</v>
      </c>
      <c r="P12" s="121">
        <v>539</v>
      </c>
      <c r="Q12" s="117"/>
      <c r="R12" s="117"/>
      <c r="S12" s="87">
        <v>2830.5</v>
      </c>
      <c r="T12" s="87">
        <v>563</v>
      </c>
      <c r="U12" s="87">
        <f t="shared" si="0"/>
        <v>565.58333333333337</v>
      </c>
      <c r="V12" s="87"/>
      <c r="W12" s="87"/>
      <c r="X12" s="87">
        <f t="shared" si="1"/>
        <v>565.58333333333337</v>
      </c>
      <c r="Y12" s="85" t="s">
        <v>934</v>
      </c>
    </row>
    <row r="13" spans="1:25">
      <c r="A13" s="8">
        <v>9</v>
      </c>
      <c r="B13" s="2" t="s">
        <v>146</v>
      </c>
      <c r="C13" s="48" t="s">
        <v>312</v>
      </c>
      <c r="D13" s="48" t="s">
        <v>22</v>
      </c>
      <c r="E13" s="42">
        <v>549</v>
      </c>
      <c r="F13" s="121">
        <v>552</v>
      </c>
      <c r="G13" s="120">
        <v>556</v>
      </c>
      <c r="H13" s="120">
        <v>555</v>
      </c>
      <c r="I13" s="120">
        <v>568</v>
      </c>
      <c r="J13" s="120"/>
      <c r="K13" s="120"/>
      <c r="L13" s="120"/>
      <c r="M13" s="120"/>
      <c r="N13" s="120"/>
      <c r="O13" s="120" t="s">
        <v>371</v>
      </c>
      <c r="P13" s="120">
        <v>574</v>
      </c>
      <c r="Q13" s="42"/>
      <c r="R13" s="42"/>
      <c r="S13" s="87">
        <v>2820.25</v>
      </c>
      <c r="T13" s="87">
        <v>570.625</v>
      </c>
      <c r="U13" s="87">
        <f t="shared" si="0"/>
        <v>565.14583333333337</v>
      </c>
      <c r="V13" s="87"/>
      <c r="W13" s="87"/>
      <c r="X13" s="87">
        <f t="shared" si="1"/>
        <v>565.14583333333337</v>
      </c>
      <c r="Y13" s="85" t="s">
        <v>934</v>
      </c>
    </row>
    <row r="14" spans="1:25">
      <c r="A14" s="8">
        <v>10</v>
      </c>
      <c r="B14" s="2" t="s">
        <v>567</v>
      </c>
      <c r="C14" s="8" t="s">
        <v>573</v>
      </c>
      <c r="D14" s="8" t="s">
        <v>19</v>
      </c>
      <c r="E14" s="120">
        <v>560</v>
      </c>
      <c r="F14" s="120"/>
      <c r="G14" s="120">
        <v>561</v>
      </c>
      <c r="H14" s="120">
        <v>569</v>
      </c>
      <c r="I14" s="120">
        <v>558</v>
      </c>
      <c r="J14" s="122"/>
      <c r="K14" s="120"/>
      <c r="L14" s="120"/>
      <c r="M14" s="120"/>
      <c r="N14" s="120"/>
      <c r="O14" s="121">
        <v>558</v>
      </c>
      <c r="P14" s="120">
        <v>572</v>
      </c>
      <c r="Q14" s="42"/>
      <c r="R14" s="42"/>
      <c r="S14" s="87">
        <v>2820</v>
      </c>
      <c r="T14" s="87">
        <v>565</v>
      </c>
      <c r="U14" s="87">
        <f t="shared" si="0"/>
        <v>564.16666666666663</v>
      </c>
      <c r="V14" s="87"/>
      <c r="W14" s="87"/>
      <c r="X14" s="87">
        <f t="shared" si="1"/>
        <v>564.16666666666663</v>
      </c>
      <c r="Y14" s="85" t="s">
        <v>934</v>
      </c>
    </row>
    <row r="15" spans="1:25" s="4" customFormat="1">
      <c r="A15" s="7">
        <v>11</v>
      </c>
      <c r="B15" s="18" t="s">
        <v>139</v>
      </c>
      <c r="C15" s="21" t="s">
        <v>309</v>
      </c>
      <c r="D15" s="21" t="s">
        <v>29</v>
      </c>
      <c r="E15" s="42" t="s">
        <v>371</v>
      </c>
      <c r="F15" s="120" t="s">
        <v>877</v>
      </c>
      <c r="G15" s="121">
        <v>550</v>
      </c>
      <c r="H15" s="120">
        <v>571</v>
      </c>
      <c r="I15" s="120">
        <v>574</v>
      </c>
      <c r="J15" s="122"/>
      <c r="K15" s="120"/>
      <c r="L15" s="120"/>
      <c r="M15" s="120"/>
      <c r="N15" s="120"/>
      <c r="O15" s="120">
        <v>552</v>
      </c>
      <c r="P15" s="120">
        <v>557</v>
      </c>
      <c r="Q15" s="42"/>
      <c r="R15" s="42"/>
      <c r="S15" s="87">
        <v>2818.5</v>
      </c>
      <c r="T15" s="87">
        <v>554.5</v>
      </c>
      <c r="U15" s="87">
        <f t="shared" si="0"/>
        <v>562.16666666666663</v>
      </c>
      <c r="V15" s="87"/>
      <c r="W15" s="87"/>
      <c r="X15" s="87">
        <f t="shared" si="1"/>
        <v>562.16666666666663</v>
      </c>
      <c r="Y15" s="85" t="s">
        <v>934</v>
      </c>
    </row>
    <row r="16" spans="1:25" ht="15" customHeight="1">
      <c r="A16" s="8">
        <v>12</v>
      </c>
      <c r="B16" s="2" t="s">
        <v>69</v>
      </c>
      <c r="C16" s="8" t="s">
        <v>404</v>
      </c>
      <c r="D16" s="8" t="s">
        <v>19</v>
      </c>
      <c r="E16" s="120">
        <v>552</v>
      </c>
      <c r="F16" s="120"/>
      <c r="G16" s="120">
        <v>557</v>
      </c>
      <c r="H16" s="120">
        <v>567</v>
      </c>
      <c r="I16" s="120">
        <v>570</v>
      </c>
      <c r="J16" s="122"/>
      <c r="K16" s="120"/>
      <c r="L16" s="120"/>
      <c r="M16" s="120"/>
      <c r="N16" s="120"/>
      <c r="O16" s="120">
        <v>557</v>
      </c>
      <c r="P16" s="121">
        <v>552</v>
      </c>
      <c r="Q16" s="117"/>
      <c r="R16" s="117"/>
      <c r="S16" s="87">
        <v>2803</v>
      </c>
      <c r="T16" s="87">
        <v>563.5</v>
      </c>
      <c r="U16" s="87">
        <f t="shared" si="0"/>
        <v>561.08333333333337</v>
      </c>
      <c r="V16" s="87"/>
      <c r="W16" s="87"/>
      <c r="X16" s="87">
        <f t="shared" si="1"/>
        <v>561.08333333333337</v>
      </c>
      <c r="Y16" s="85" t="s">
        <v>934</v>
      </c>
    </row>
    <row r="17" spans="1:25" s="4" customFormat="1">
      <c r="A17" s="7">
        <v>13</v>
      </c>
      <c r="B17" s="2" t="s">
        <v>1134</v>
      </c>
      <c r="C17" s="8" t="s">
        <v>1135</v>
      </c>
      <c r="D17" s="8" t="s">
        <v>22</v>
      </c>
      <c r="E17" s="42" t="s">
        <v>719</v>
      </c>
      <c r="F17" s="120">
        <v>554</v>
      </c>
      <c r="G17" s="121">
        <v>552</v>
      </c>
      <c r="H17" s="120">
        <v>567</v>
      </c>
      <c r="I17" s="120">
        <v>556</v>
      </c>
      <c r="J17" s="122"/>
      <c r="K17" s="120"/>
      <c r="L17" s="120"/>
      <c r="M17" s="120"/>
      <c r="N17" s="120"/>
      <c r="O17" s="120">
        <v>556</v>
      </c>
      <c r="P17" s="120" t="s">
        <v>877</v>
      </c>
      <c r="Q17" s="27"/>
      <c r="R17" s="27"/>
      <c r="S17" s="87">
        <v>2797.5</v>
      </c>
      <c r="T17" s="87">
        <v>560.25</v>
      </c>
      <c r="U17" s="87">
        <f t="shared" si="0"/>
        <v>559.625</v>
      </c>
      <c r="V17" s="87"/>
      <c r="W17" s="87"/>
      <c r="X17" s="87">
        <f t="shared" si="1"/>
        <v>559.625</v>
      </c>
      <c r="Y17" s="84" t="s">
        <v>934</v>
      </c>
    </row>
    <row r="18" spans="1:25">
      <c r="A18" s="8">
        <v>14</v>
      </c>
      <c r="B18" s="18" t="s">
        <v>138</v>
      </c>
      <c r="C18" s="21" t="s">
        <v>308</v>
      </c>
      <c r="D18" s="21" t="s">
        <v>29</v>
      </c>
      <c r="E18" s="120">
        <v>559</v>
      </c>
      <c r="F18" s="120"/>
      <c r="G18" s="120">
        <v>557</v>
      </c>
      <c r="H18" s="120">
        <v>554</v>
      </c>
      <c r="I18" s="120">
        <v>560</v>
      </c>
      <c r="J18" s="122"/>
      <c r="K18" s="120"/>
      <c r="L18" s="120"/>
      <c r="M18" s="120"/>
      <c r="N18" s="120"/>
      <c r="O18" s="121">
        <v>553</v>
      </c>
      <c r="P18" s="120">
        <v>564</v>
      </c>
      <c r="Q18" s="42"/>
      <c r="R18" s="42"/>
      <c r="S18" s="87">
        <v>2794</v>
      </c>
      <c r="T18" s="87">
        <v>562</v>
      </c>
      <c r="U18" s="87">
        <f t="shared" si="0"/>
        <v>559.33333333333337</v>
      </c>
      <c r="V18" s="87"/>
      <c r="W18" s="87"/>
      <c r="X18" s="87">
        <f t="shared" si="1"/>
        <v>559.33333333333337</v>
      </c>
      <c r="Y18" s="85" t="s">
        <v>934</v>
      </c>
    </row>
    <row r="19" spans="1:25">
      <c r="A19" s="8">
        <v>15</v>
      </c>
      <c r="B19" s="18" t="s">
        <v>135</v>
      </c>
      <c r="C19" s="21" t="s">
        <v>305</v>
      </c>
      <c r="D19" s="21" t="s">
        <v>20</v>
      </c>
      <c r="E19" s="42">
        <v>558</v>
      </c>
      <c r="F19" s="120">
        <v>564</v>
      </c>
      <c r="G19" s="120">
        <v>555</v>
      </c>
      <c r="H19" s="121">
        <v>534</v>
      </c>
      <c r="I19" s="120">
        <v>539</v>
      </c>
      <c r="J19" s="122"/>
      <c r="K19" s="120"/>
      <c r="L19" s="120"/>
      <c r="M19" s="120"/>
      <c r="N19" s="120"/>
      <c r="O19" s="120">
        <v>557</v>
      </c>
      <c r="P19" s="120">
        <v>550</v>
      </c>
      <c r="Q19" s="42"/>
      <c r="R19" s="42"/>
      <c r="S19" s="87">
        <v>2765</v>
      </c>
      <c r="T19" s="87">
        <v>553.5</v>
      </c>
      <c r="U19" s="87">
        <f t="shared" si="0"/>
        <v>553.08333333333337</v>
      </c>
      <c r="V19" s="87"/>
      <c r="W19" s="87"/>
      <c r="X19" s="87">
        <f t="shared" si="1"/>
        <v>553.08333333333337</v>
      </c>
      <c r="Y19" s="85" t="s">
        <v>934</v>
      </c>
    </row>
    <row r="20" spans="1:25">
      <c r="A20" s="8">
        <v>16</v>
      </c>
      <c r="B20" s="3" t="s">
        <v>171</v>
      </c>
      <c r="C20" s="7" t="s">
        <v>452</v>
      </c>
      <c r="D20" s="7" t="s">
        <v>73</v>
      </c>
      <c r="E20" s="43">
        <v>543</v>
      </c>
      <c r="F20" s="124">
        <v>533</v>
      </c>
      <c r="G20" s="123">
        <v>556</v>
      </c>
      <c r="H20" s="123">
        <v>541</v>
      </c>
      <c r="I20" s="123">
        <v>535</v>
      </c>
      <c r="J20" s="125"/>
      <c r="K20" s="123"/>
      <c r="L20" s="123"/>
      <c r="M20" s="123"/>
      <c r="N20" s="123"/>
      <c r="O20" s="123"/>
      <c r="P20" s="123"/>
      <c r="Q20" s="123">
        <v>557</v>
      </c>
      <c r="R20" s="123">
        <v>566</v>
      </c>
      <c r="S20" s="92">
        <v>2755</v>
      </c>
      <c r="T20" s="92">
        <v>561.5</v>
      </c>
      <c r="U20" s="87">
        <f t="shared" si="0"/>
        <v>552.75</v>
      </c>
      <c r="V20" s="87"/>
      <c r="W20" s="87"/>
      <c r="X20" s="87">
        <f t="shared" si="1"/>
        <v>552.75</v>
      </c>
      <c r="Y20" s="84" t="s">
        <v>934</v>
      </c>
    </row>
    <row r="21" spans="1:25">
      <c r="A21" s="8">
        <v>17</v>
      </c>
      <c r="B21" s="2" t="s">
        <v>555</v>
      </c>
      <c r="C21" s="8" t="s">
        <v>548</v>
      </c>
      <c r="D21" s="8" t="s">
        <v>19</v>
      </c>
      <c r="E21" s="120">
        <v>552</v>
      </c>
      <c r="F21" s="120"/>
      <c r="G21" s="121">
        <v>537</v>
      </c>
      <c r="H21" s="120">
        <v>557</v>
      </c>
      <c r="I21" s="120">
        <v>558</v>
      </c>
      <c r="J21" s="122"/>
      <c r="K21" s="120"/>
      <c r="L21" s="120"/>
      <c r="M21" s="120"/>
      <c r="N21" s="120"/>
      <c r="O21" s="120">
        <v>546</v>
      </c>
      <c r="P21" s="120">
        <v>551</v>
      </c>
      <c r="Q21" s="42"/>
      <c r="R21" s="42"/>
      <c r="S21" s="87">
        <v>2764</v>
      </c>
      <c r="T21" s="87">
        <v>548.5</v>
      </c>
      <c r="U21" s="87">
        <f t="shared" si="0"/>
        <v>552.08333333333337</v>
      </c>
      <c r="V21" s="87"/>
      <c r="W21" s="87"/>
      <c r="X21" s="87">
        <f t="shared" si="1"/>
        <v>552.08333333333337</v>
      </c>
      <c r="Y21" s="85" t="s">
        <v>934</v>
      </c>
    </row>
    <row r="22" spans="1:25">
      <c r="A22" s="8">
        <v>18</v>
      </c>
      <c r="B22" s="2" t="s">
        <v>137</v>
      </c>
      <c r="C22" s="8" t="s">
        <v>307</v>
      </c>
      <c r="D22" s="8" t="s">
        <v>76</v>
      </c>
      <c r="E22" s="42">
        <v>540</v>
      </c>
      <c r="F22" s="42"/>
      <c r="G22" s="42">
        <v>542</v>
      </c>
      <c r="H22" s="120">
        <v>548</v>
      </c>
      <c r="I22" s="120">
        <v>555</v>
      </c>
      <c r="J22" s="122"/>
      <c r="K22" s="121">
        <v>529</v>
      </c>
      <c r="L22" s="120">
        <v>555</v>
      </c>
      <c r="M22" s="120"/>
      <c r="N22" s="120"/>
      <c r="O22" s="120">
        <v>550</v>
      </c>
      <c r="P22" s="120">
        <v>547</v>
      </c>
      <c r="Q22" s="42"/>
      <c r="R22" s="42"/>
      <c r="S22" s="87">
        <v>2755</v>
      </c>
      <c r="T22" s="87">
        <v>548.5</v>
      </c>
      <c r="U22" s="87">
        <f t="shared" si="0"/>
        <v>550.58333333333337</v>
      </c>
      <c r="V22" s="87"/>
      <c r="W22" s="87"/>
      <c r="X22" s="87">
        <f t="shared" si="1"/>
        <v>550.58333333333337</v>
      </c>
      <c r="Y22" s="84" t="s">
        <v>934</v>
      </c>
    </row>
    <row r="23" spans="1:25">
      <c r="A23" s="8">
        <v>19</v>
      </c>
      <c r="B23" s="3" t="s">
        <v>436</v>
      </c>
      <c r="C23" s="61" t="s">
        <v>280</v>
      </c>
      <c r="D23" s="7" t="s">
        <v>68</v>
      </c>
      <c r="E23" s="124">
        <v>523</v>
      </c>
      <c r="F23" s="123"/>
      <c r="G23" s="123">
        <v>552</v>
      </c>
      <c r="H23" s="123">
        <v>556</v>
      </c>
      <c r="I23" s="123">
        <v>555</v>
      </c>
      <c r="J23" s="125"/>
      <c r="K23" s="123"/>
      <c r="L23" s="123"/>
      <c r="M23" s="123"/>
      <c r="N23" s="123"/>
      <c r="O23" s="123"/>
      <c r="P23" s="123"/>
      <c r="Q23" s="123">
        <v>539</v>
      </c>
      <c r="R23" s="123">
        <v>551</v>
      </c>
      <c r="S23" s="92">
        <v>2753</v>
      </c>
      <c r="T23" s="92">
        <v>545</v>
      </c>
      <c r="U23" s="92">
        <f t="shared" si="0"/>
        <v>549.66666666666663</v>
      </c>
      <c r="V23" s="92"/>
      <c r="W23" s="92"/>
      <c r="X23" s="87">
        <f t="shared" si="1"/>
        <v>549.66666666666663</v>
      </c>
      <c r="Y23" s="84" t="s">
        <v>934</v>
      </c>
    </row>
    <row r="24" spans="1:25">
      <c r="A24" s="8">
        <v>20</v>
      </c>
      <c r="B24" s="3" t="s">
        <v>550</v>
      </c>
      <c r="C24" s="7" t="s">
        <v>551</v>
      </c>
      <c r="D24" s="7" t="s">
        <v>552</v>
      </c>
      <c r="E24" s="43">
        <v>538</v>
      </c>
      <c r="F24" s="123">
        <v>532</v>
      </c>
      <c r="G24" s="124">
        <v>517</v>
      </c>
      <c r="H24" s="123">
        <v>562</v>
      </c>
      <c r="I24" s="123">
        <v>539</v>
      </c>
      <c r="J24" s="125"/>
      <c r="K24" s="123"/>
      <c r="L24" s="123"/>
      <c r="M24" s="123"/>
      <c r="N24" s="123"/>
      <c r="O24" s="123">
        <v>561</v>
      </c>
      <c r="P24" s="123">
        <v>544</v>
      </c>
      <c r="Q24" s="43"/>
      <c r="R24" s="43"/>
      <c r="S24" s="92">
        <v>2738</v>
      </c>
      <c r="T24" s="92">
        <v>552.5</v>
      </c>
      <c r="U24" s="92">
        <f t="shared" si="0"/>
        <v>548.41666666666663</v>
      </c>
      <c r="V24" s="92"/>
      <c r="W24" s="92"/>
      <c r="X24" s="87">
        <f t="shared" si="1"/>
        <v>548.41666666666663</v>
      </c>
      <c r="Y24" s="84" t="s">
        <v>934</v>
      </c>
    </row>
    <row r="25" spans="1:25">
      <c r="A25" s="8">
        <v>21</v>
      </c>
      <c r="B25" s="3" t="s">
        <v>190</v>
      </c>
      <c r="C25" s="54">
        <v>34727</v>
      </c>
      <c r="D25" s="39" t="s">
        <v>59</v>
      </c>
      <c r="E25" s="43">
        <v>532</v>
      </c>
      <c r="F25" s="123">
        <v>540</v>
      </c>
      <c r="G25" s="124">
        <v>530</v>
      </c>
      <c r="H25" s="123">
        <v>554</v>
      </c>
      <c r="I25" s="123">
        <v>541</v>
      </c>
      <c r="J25" s="125"/>
      <c r="K25" s="123"/>
      <c r="L25" s="123"/>
      <c r="M25" s="123"/>
      <c r="N25" s="123"/>
      <c r="O25" s="123"/>
      <c r="P25" s="123"/>
      <c r="Q25" s="123">
        <v>544</v>
      </c>
      <c r="R25" s="123">
        <v>552</v>
      </c>
      <c r="S25" s="92">
        <v>2731</v>
      </c>
      <c r="T25" s="92">
        <v>548</v>
      </c>
      <c r="U25" s="92">
        <f t="shared" si="0"/>
        <v>546.5</v>
      </c>
      <c r="V25" s="92"/>
      <c r="W25" s="92"/>
      <c r="X25" s="92">
        <f t="shared" si="1"/>
        <v>546.5</v>
      </c>
      <c r="Y25" s="84" t="s">
        <v>934</v>
      </c>
    </row>
    <row r="26" spans="1:25" s="4" customFormat="1">
      <c r="A26" s="7">
        <v>22</v>
      </c>
      <c r="B26" s="2" t="s">
        <v>136</v>
      </c>
      <c r="C26" s="8" t="s">
        <v>306</v>
      </c>
      <c r="D26" s="8" t="s">
        <v>47</v>
      </c>
      <c r="E26" s="42">
        <v>553</v>
      </c>
      <c r="F26" s="121">
        <v>522</v>
      </c>
      <c r="G26" s="120">
        <v>549</v>
      </c>
      <c r="H26" s="120">
        <v>548</v>
      </c>
      <c r="I26" s="120">
        <v>538</v>
      </c>
      <c r="J26" s="122"/>
      <c r="K26" s="120"/>
      <c r="L26" s="120"/>
      <c r="M26" s="120"/>
      <c r="N26" s="120"/>
      <c r="O26" s="120">
        <v>545</v>
      </c>
      <c r="P26" s="120">
        <v>548</v>
      </c>
      <c r="Q26" s="42"/>
      <c r="R26" s="42"/>
      <c r="S26" s="87">
        <v>2728</v>
      </c>
      <c r="T26" s="87">
        <v>546.5</v>
      </c>
      <c r="U26" s="87">
        <f t="shared" si="0"/>
        <v>545.75</v>
      </c>
      <c r="V26" s="87"/>
      <c r="W26" s="87"/>
      <c r="X26" s="87">
        <f t="shared" si="1"/>
        <v>545.75</v>
      </c>
      <c r="Y26" s="85" t="s">
        <v>934</v>
      </c>
    </row>
    <row r="27" spans="1:25" s="4" customFormat="1">
      <c r="A27" s="7">
        <v>23</v>
      </c>
      <c r="B27" s="3" t="s">
        <v>155</v>
      </c>
      <c r="C27" s="7" t="s">
        <v>317</v>
      </c>
      <c r="D27" s="7" t="s">
        <v>47</v>
      </c>
      <c r="E27" s="124">
        <v>527</v>
      </c>
      <c r="F27" s="123"/>
      <c r="G27" s="123">
        <v>536</v>
      </c>
      <c r="H27" s="123">
        <v>550</v>
      </c>
      <c r="I27" s="123">
        <v>546</v>
      </c>
      <c r="J27" s="125"/>
      <c r="K27" s="123"/>
      <c r="L27" s="123"/>
      <c r="M27" s="123"/>
      <c r="N27" s="123"/>
      <c r="O27" s="123">
        <v>539</v>
      </c>
      <c r="P27" s="123">
        <v>541</v>
      </c>
      <c r="Q27" s="43"/>
      <c r="R27" s="43"/>
      <c r="S27" s="92">
        <v>2712</v>
      </c>
      <c r="T27" s="92">
        <v>540</v>
      </c>
      <c r="U27" s="92">
        <f t="shared" si="0"/>
        <v>542</v>
      </c>
      <c r="V27" s="92"/>
      <c r="W27" s="92"/>
      <c r="X27" s="87">
        <f t="shared" si="1"/>
        <v>542</v>
      </c>
      <c r="Y27" s="84" t="s">
        <v>934</v>
      </c>
    </row>
    <row r="28" spans="1:25">
      <c r="A28" s="8">
        <v>24</v>
      </c>
      <c r="B28" s="2" t="s">
        <v>133</v>
      </c>
      <c r="C28" s="8" t="s">
        <v>304</v>
      </c>
      <c r="D28" s="8" t="s">
        <v>134</v>
      </c>
      <c r="E28" s="42"/>
      <c r="F28" s="42"/>
      <c r="G28" s="120">
        <v>519</v>
      </c>
      <c r="H28" s="120">
        <v>536</v>
      </c>
      <c r="I28" s="120">
        <v>548</v>
      </c>
      <c r="J28" s="122"/>
      <c r="K28" s="120"/>
      <c r="L28" s="120"/>
      <c r="M28" s="120"/>
      <c r="N28" s="120"/>
      <c r="O28" s="120">
        <v>530</v>
      </c>
      <c r="P28" s="120">
        <v>530</v>
      </c>
      <c r="Q28" s="42"/>
      <c r="R28" s="42"/>
      <c r="S28" s="87">
        <v>2663</v>
      </c>
      <c r="T28" s="87">
        <v>530</v>
      </c>
      <c r="U28" s="87">
        <f t="shared" si="0"/>
        <v>532.16666666666663</v>
      </c>
      <c r="V28" s="87"/>
      <c r="W28" s="87"/>
      <c r="X28" s="87">
        <f t="shared" si="1"/>
        <v>532.16666666666663</v>
      </c>
      <c r="Y28" s="85" t="s">
        <v>934</v>
      </c>
    </row>
    <row r="29" spans="1:25" s="4" customFormat="1">
      <c r="A29" s="7">
        <v>25</v>
      </c>
      <c r="B29" s="3" t="s">
        <v>568</v>
      </c>
      <c r="C29" s="7" t="s">
        <v>549</v>
      </c>
      <c r="D29" s="7" t="s">
        <v>73</v>
      </c>
      <c r="E29" s="123">
        <v>510</v>
      </c>
      <c r="F29" s="123"/>
      <c r="G29" s="123">
        <v>516</v>
      </c>
      <c r="H29" s="123">
        <v>533</v>
      </c>
      <c r="I29" s="123">
        <v>539</v>
      </c>
      <c r="J29" s="125"/>
      <c r="K29" s="123"/>
      <c r="L29" s="123"/>
      <c r="M29" s="123"/>
      <c r="N29" s="123"/>
      <c r="O29" s="124">
        <v>500</v>
      </c>
      <c r="P29" s="123">
        <v>536</v>
      </c>
      <c r="Q29" s="43"/>
      <c r="R29" s="43"/>
      <c r="S29" s="92">
        <v>2634</v>
      </c>
      <c r="T29" s="92">
        <v>537.5</v>
      </c>
      <c r="U29" s="87">
        <f t="shared" si="0"/>
        <v>528.58333333333337</v>
      </c>
      <c r="V29" s="87"/>
      <c r="W29" s="87"/>
      <c r="X29" s="87">
        <f t="shared" si="1"/>
        <v>528.58333333333337</v>
      </c>
      <c r="Y29" s="84" t="s">
        <v>934</v>
      </c>
    </row>
    <row r="30" spans="1:25" s="4" customFormat="1">
      <c r="A30" s="7">
        <v>26</v>
      </c>
      <c r="B30" s="3" t="s">
        <v>1052</v>
      </c>
      <c r="C30" s="7" t="s">
        <v>476</v>
      </c>
      <c r="D30" s="7" t="s">
        <v>49</v>
      </c>
      <c r="E30" s="124">
        <v>486</v>
      </c>
      <c r="F30" s="123"/>
      <c r="G30" s="123">
        <v>527</v>
      </c>
      <c r="H30" s="123">
        <v>542</v>
      </c>
      <c r="I30" s="123">
        <v>538</v>
      </c>
      <c r="J30" s="125"/>
      <c r="K30" s="123"/>
      <c r="L30" s="123"/>
      <c r="M30" s="123"/>
      <c r="N30" s="123"/>
      <c r="O30" s="123">
        <v>510</v>
      </c>
      <c r="P30" s="123">
        <v>512</v>
      </c>
      <c r="Q30" s="43"/>
      <c r="R30" s="43"/>
      <c r="S30" s="92">
        <v>2629</v>
      </c>
      <c r="T30" s="92">
        <v>511</v>
      </c>
      <c r="U30" s="87">
        <f t="shared" si="0"/>
        <v>523.33333333333337</v>
      </c>
      <c r="V30" s="87"/>
      <c r="W30" s="87"/>
      <c r="X30" s="87">
        <f t="shared" si="1"/>
        <v>523.33333333333337</v>
      </c>
      <c r="Y30" s="84" t="s">
        <v>934</v>
      </c>
    </row>
    <row r="31" spans="1:25" s="4" customFormat="1">
      <c r="A31" s="7">
        <v>27</v>
      </c>
      <c r="B31" s="3" t="s">
        <v>911</v>
      </c>
      <c r="C31" s="7" t="s">
        <v>1049</v>
      </c>
      <c r="D31" s="7" t="s">
        <v>76</v>
      </c>
      <c r="E31" s="123">
        <v>501</v>
      </c>
      <c r="F31" s="123"/>
      <c r="G31" s="123">
        <v>505</v>
      </c>
      <c r="H31" s="123">
        <v>536</v>
      </c>
      <c r="I31" s="123">
        <v>521</v>
      </c>
      <c r="J31" s="125"/>
      <c r="K31" s="123"/>
      <c r="L31" s="123"/>
      <c r="M31" s="123"/>
      <c r="N31" s="123"/>
      <c r="O31" s="124">
        <v>284</v>
      </c>
      <c r="P31" s="123">
        <v>508</v>
      </c>
      <c r="Q31" s="43"/>
      <c r="R31" s="43"/>
      <c r="S31" s="92">
        <v>2571</v>
      </c>
      <c r="T31" s="92">
        <v>514.5</v>
      </c>
      <c r="U31" s="87">
        <f t="shared" si="0"/>
        <v>514.25</v>
      </c>
      <c r="V31" s="87"/>
      <c r="W31" s="87"/>
      <c r="X31" s="87">
        <f t="shared" si="1"/>
        <v>514.25</v>
      </c>
      <c r="Y31" s="84" t="s">
        <v>934</v>
      </c>
    </row>
  </sheetData>
  <sortState ref="B5:Y36">
    <sortCondition descending="1" ref="X5:X36"/>
  </sortState>
  <pageMargins left="0.70866141732283505" right="0.70866141732283505" top="0.15748031496063" bottom="0.15748031496063" header="0.15748031496063" footer="0.15748031496063"/>
  <pageSetup paperSize="9" scale="5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50M R 3 P M</vt:lpstr>
      <vt:lpstr>50M R 3 P W</vt:lpstr>
      <vt:lpstr>50M R P M</vt:lpstr>
      <vt:lpstr>50M R P W</vt:lpstr>
      <vt:lpstr>10M R M</vt:lpstr>
      <vt:lpstr>10M R W</vt:lpstr>
      <vt:lpstr>25M R F P J M</vt:lpstr>
      <vt:lpstr>25M C F P M</vt:lpstr>
      <vt:lpstr>25M R F P M</vt:lpstr>
      <vt:lpstr>25M S P W</vt:lpstr>
      <vt:lpstr>25M S P J M</vt:lpstr>
      <vt:lpstr>25M S P M</vt:lpstr>
      <vt:lpstr>50M P M</vt:lpstr>
      <vt:lpstr>10M P M</vt:lpstr>
      <vt:lpstr>10M P 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2015-07-01T05:58:20Z</dcterms:modified>
</cp:coreProperties>
</file>